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6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3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stalowawolapl-my.sharepoint.com/personal/rkozlowski_stalowawola_pl/Documents/Dokumenty/Przetargi Rafała/CUW/2025/xx - Warzywa/"/>
    </mc:Choice>
  </mc:AlternateContent>
  <xr:revisionPtr revIDLastSave="34" documentId="8_{996D5FDE-F5F6-4971-BC1E-CA097F427E4E}" xr6:coauthVersionLast="47" xr6:coauthVersionMax="47" xr10:uidLastSave="{5A3E170D-3824-48E7-AE36-AC79381E44A5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91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100" i="1"/>
  <c r="W101" i="1"/>
  <c r="W102" i="1"/>
  <c r="W103" i="1"/>
  <c r="W104" i="1"/>
  <c r="W105" i="1"/>
  <c r="W106" i="1"/>
  <c r="W107" i="1"/>
  <c r="W108" i="1"/>
  <c r="W109" i="1"/>
  <c r="W4" i="1"/>
  <c r="G105" i="1"/>
  <c r="G102" i="1"/>
  <c r="G101" i="1"/>
  <c r="G83" i="1"/>
  <c r="G80" i="1"/>
  <c r="G72" i="1"/>
  <c r="G62" i="1"/>
  <c r="G53" i="1"/>
  <c r="G47" i="1"/>
  <c r="G41" i="1"/>
  <c r="G28" i="1"/>
  <c r="G27" i="1"/>
  <c r="G16" i="1"/>
  <c r="G15" i="1"/>
  <c r="G14" i="1"/>
  <c r="G4" i="1"/>
  <c r="G5" i="1"/>
  <c r="G107" i="1" l="1"/>
  <c r="G57" i="1"/>
  <c r="G21" i="1"/>
  <c r="AB6" i="1" l="1"/>
  <c r="AB7" i="1"/>
  <c r="AB8" i="1"/>
  <c r="AB9" i="1"/>
  <c r="AB10" i="1"/>
  <c r="AB11" i="1"/>
  <c r="AB12" i="1"/>
  <c r="AB13" i="1"/>
  <c r="AB17" i="1"/>
  <c r="AB18" i="1"/>
  <c r="AB19" i="1"/>
  <c r="AB20" i="1"/>
  <c r="AB22" i="1"/>
  <c r="AB23" i="1"/>
  <c r="AB24" i="1"/>
  <c r="AB25" i="1"/>
  <c r="AB26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2" i="1"/>
  <c r="AB43" i="1"/>
  <c r="AB44" i="1"/>
  <c r="AB45" i="1"/>
  <c r="AB46" i="1"/>
  <c r="AB48" i="1"/>
  <c r="AB49" i="1"/>
  <c r="AB50" i="1"/>
  <c r="AB51" i="1"/>
  <c r="AB52" i="1"/>
  <c r="AB54" i="1"/>
  <c r="AB55" i="1"/>
  <c r="AB56" i="1"/>
  <c r="AB57" i="1"/>
  <c r="AB58" i="1"/>
  <c r="AB59" i="1"/>
  <c r="AB60" i="1"/>
  <c r="AB61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1" i="1"/>
  <c r="AB82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100" i="1"/>
  <c r="AB103" i="1"/>
  <c r="AB104" i="1"/>
  <c r="AB106" i="1"/>
  <c r="AB107" i="1"/>
  <c r="AB108" i="1"/>
  <c r="AB109" i="1"/>
  <c r="AB110" i="1"/>
  <c r="U107" i="1" l="1"/>
  <c r="U57" i="1"/>
  <c r="R5" i="1"/>
  <c r="R6" i="1"/>
  <c r="R7" i="1"/>
  <c r="R8" i="1"/>
  <c r="R9" i="1"/>
  <c r="R10" i="1"/>
  <c r="R11" i="1"/>
  <c r="R12" i="1"/>
  <c r="R13" i="1"/>
  <c r="S13" i="1" s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S36" i="1" s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G96" i="1"/>
  <c r="U96" i="1" s="1"/>
  <c r="G97" i="1"/>
  <c r="U97" i="1" s="1"/>
  <c r="G98" i="1"/>
  <c r="W98" i="1" s="1"/>
  <c r="U98" i="1" l="1"/>
  <c r="AB98" i="1"/>
  <c r="U105" i="1"/>
  <c r="AB105" i="1"/>
  <c r="U102" i="1"/>
  <c r="AB102" i="1"/>
  <c r="U101" i="1"/>
  <c r="AB101" i="1"/>
  <c r="U83" i="1"/>
  <c r="AB83" i="1"/>
  <c r="U80" i="1"/>
  <c r="AB80" i="1"/>
  <c r="U72" i="1"/>
  <c r="AB72" i="1"/>
  <c r="U62" i="1"/>
  <c r="AB62" i="1"/>
  <c r="U53" i="1"/>
  <c r="AB53" i="1"/>
  <c r="U47" i="1"/>
  <c r="AB47" i="1"/>
  <c r="U41" i="1"/>
  <c r="AB41" i="1"/>
  <c r="U28" i="1"/>
  <c r="AB28" i="1"/>
  <c r="U27" i="1"/>
  <c r="AB27" i="1"/>
  <c r="U21" i="1"/>
  <c r="AB21" i="1"/>
  <c r="U16" i="1"/>
  <c r="AB16" i="1"/>
  <c r="U15" i="1"/>
  <c r="AB15" i="1"/>
  <c r="U14" i="1"/>
  <c r="AB14" i="1"/>
  <c r="U5" i="1"/>
  <c r="AB5" i="1"/>
  <c r="U4" i="1"/>
  <c r="AB4" i="1"/>
  <c r="Z91" i="1"/>
  <c r="V91" i="1"/>
  <c r="Z90" i="1"/>
  <c r="Y90" i="1"/>
  <c r="V90" i="1"/>
  <c r="T91" i="1"/>
  <c r="T90" i="1"/>
  <c r="G90" i="1"/>
  <c r="U90" i="1" s="1"/>
  <c r="G91" i="1"/>
  <c r="U91" i="1" s="1"/>
  <c r="G63" i="1"/>
  <c r="U63" i="1" s="1"/>
  <c r="G25" i="1"/>
  <c r="U25" i="1" s="1"/>
  <c r="S16" i="1"/>
  <c r="S27" i="1"/>
  <c r="S90" i="1"/>
  <c r="AC109" i="1"/>
  <c r="AA109" i="1"/>
  <c r="Z109" i="1"/>
  <c r="G109" i="1"/>
  <c r="U109" i="1" s="1"/>
  <c r="G7" i="1"/>
  <c r="U7" i="1" s="1"/>
  <c r="G8" i="1"/>
  <c r="U8" i="1" s="1"/>
  <c r="G9" i="1"/>
  <c r="U9" i="1" s="1"/>
  <c r="G10" i="1"/>
  <c r="U10" i="1" s="1"/>
  <c r="G11" i="1"/>
  <c r="U11" i="1" s="1"/>
  <c r="G12" i="1"/>
  <c r="U12" i="1" s="1"/>
  <c r="G13" i="1"/>
  <c r="U13" i="1" s="1"/>
  <c r="G17" i="1"/>
  <c r="U17" i="1" s="1"/>
  <c r="G18" i="1"/>
  <c r="U18" i="1" s="1"/>
  <c r="G19" i="1"/>
  <c r="U19" i="1" s="1"/>
  <c r="G20" i="1"/>
  <c r="U20" i="1" s="1"/>
  <c r="G22" i="1"/>
  <c r="U22" i="1" s="1"/>
  <c r="G23" i="1"/>
  <c r="U23" i="1" s="1"/>
  <c r="G24" i="1"/>
  <c r="U24" i="1" s="1"/>
  <c r="G26" i="1"/>
  <c r="U26" i="1" s="1"/>
  <c r="G29" i="1"/>
  <c r="U29" i="1" s="1"/>
  <c r="G30" i="1"/>
  <c r="U30" i="1" s="1"/>
  <c r="G31" i="1"/>
  <c r="U31" i="1" s="1"/>
  <c r="G32" i="1"/>
  <c r="U32" i="1" s="1"/>
  <c r="G33" i="1"/>
  <c r="U33" i="1" s="1"/>
  <c r="G34" i="1"/>
  <c r="U34" i="1" s="1"/>
  <c r="G35" i="1"/>
  <c r="U35" i="1" s="1"/>
  <c r="G36" i="1"/>
  <c r="U36" i="1" s="1"/>
  <c r="G37" i="1"/>
  <c r="U37" i="1" s="1"/>
  <c r="G38" i="1"/>
  <c r="U38" i="1" s="1"/>
  <c r="G39" i="1"/>
  <c r="U39" i="1" s="1"/>
  <c r="G40" i="1"/>
  <c r="U40" i="1" s="1"/>
  <c r="G42" i="1"/>
  <c r="U42" i="1" s="1"/>
  <c r="G43" i="1"/>
  <c r="U43" i="1" s="1"/>
  <c r="G44" i="1"/>
  <c r="U44" i="1" s="1"/>
  <c r="G45" i="1"/>
  <c r="U45" i="1" s="1"/>
  <c r="G46" i="1"/>
  <c r="U46" i="1" s="1"/>
  <c r="G48" i="1"/>
  <c r="U48" i="1" s="1"/>
  <c r="G49" i="1"/>
  <c r="U49" i="1" s="1"/>
  <c r="G50" i="1"/>
  <c r="U50" i="1" s="1"/>
  <c r="G51" i="1"/>
  <c r="U51" i="1" s="1"/>
  <c r="G52" i="1"/>
  <c r="U52" i="1" s="1"/>
  <c r="G54" i="1"/>
  <c r="U54" i="1" s="1"/>
  <c r="G55" i="1"/>
  <c r="U55" i="1" s="1"/>
  <c r="G56" i="1"/>
  <c r="U56" i="1" s="1"/>
  <c r="G58" i="1"/>
  <c r="U58" i="1" s="1"/>
  <c r="G59" i="1"/>
  <c r="U59" i="1" s="1"/>
  <c r="G60" i="1"/>
  <c r="U60" i="1" s="1"/>
  <c r="G61" i="1"/>
  <c r="U61" i="1" s="1"/>
  <c r="G64" i="1"/>
  <c r="U64" i="1" s="1"/>
  <c r="G65" i="1"/>
  <c r="U65" i="1" s="1"/>
  <c r="G66" i="1"/>
  <c r="U66" i="1" s="1"/>
  <c r="G67" i="1"/>
  <c r="U67" i="1" s="1"/>
  <c r="G68" i="1"/>
  <c r="U68" i="1" s="1"/>
  <c r="G69" i="1"/>
  <c r="U69" i="1" s="1"/>
  <c r="G70" i="1"/>
  <c r="U70" i="1" s="1"/>
  <c r="G71" i="1"/>
  <c r="U71" i="1" s="1"/>
  <c r="G73" i="1"/>
  <c r="U73" i="1" s="1"/>
  <c r="G74" i="1"/>
  <c r="U74" i="1" s="1"/>
  <c r="G75" i="1"/>
  <c r="U75" i="1" s="1"/>
  <c r="G76" i="1"/>
  <c r="U76" i="1" s="1"/>
  <c r="G77" i="1"/>
  <c r="U77" i="1" s="1"/>
  <c r="G78" i="1"/>
  <c r="U78" i="1" s="1"/>
  <c r="G79" i="1"/>
  <c r="U79" i="1" s="1"/>
  <c r="G81" i="1"/>
  <c r="U81" i="1" s="1"/>
  <c r="G82" i="1"/>
  <c r="U82" i="1" s="1"/>
  <c r="G84" i="1"/>
  <c r="U84" i="1" s="1"/>
  <c r="G85" i="1"/>
  <c r="U85" i="1" s="1"/>
  <c r="G86" i="1"/>
  <c r="U86" i="1" s="1"/>
  <c r="G87" i="1"/>
  <c r="U87" i="1" s="1"/>
  <c r="G88" i="1"/>
  <c r="U88" i="1" s="1"/>
  <c r="G89" i="1"/>
  <c r="U89" i="1" s="1"/>
  <c r="G92" i="1"/>
  <c r="U92" i="1" s="1"/>
  <c r="G93" i="1"/>
  <c r="U93" i="1" s="1"/>
  <c r="G94" i="1"/>
  <c r="U94" i="1" s="1"/>
  <c r="G95" i="1"/>
  <c r="U95" i="1" s="1"/>
  <c r="G99" i="1"/>
  <c r="W99" i="1" s="1"/>
  <c r="G100" i="1"/>
  <c r="U100" i="1" s="1"/>
  <c r="G103" i="1"/>
  <c r="U103" i="1" s="1"/>
  <c r="G104" i="1"/>
  <c r="U104" i="1" s="1"/>
  <c r="G106" i="1"/>
  <c r="U106" i="1" s="1"/>
  <c r="G108" i="1"/>
  <c r="U108" i="1" s="1"/>
  <c r="G6" i="1"/>
  <c r="U6" i="1" s="1"/>
  <c r="U99" i="1" l="1"/>
  <c r="AB99" i="1"/>
  <c r="AA91" i="1"/>
  <c r="S109" i="1"/>
  <c r="S91" i="1"/>
  <c r="X90" i="1"/>
  <c r="AA90" i="1"/>
  <c r="T109" i="1"/>
  <c r="V109" i="1"/>
  <c r="X109" i="1"/>
  <c r="X91" i="1"/>
  <c r="Y109" i="1"/>
  <c r="Y91" i="1"/>
  <c r="S99" i="1"/>
  <c r="S62" i="1"/>
  <c r="S53" i="1"/>
  <c r="S28" i="1"/>
  <c r="S72" i="1"/>
  <c r="S80" i="1"/>
  <c r="S83" i="1"/>
  <c r="S101" i="1"/>
  <c r="AC13" i="1"/>
  <c r="V13" i="1"/>
  <c r="X13" i="1"/>
  <c r="Y99" i="1"/>
  <c r="AA36" i="1" l="1"/>
  <c r="T13" i="1"/>
  <c r="Z99" i="1"/>
  <c r="AA13" i="1"/>
  <c r="AC99" i="1"/>
  <c r="Z36" i="1"/>
  <c r="V99" i="1"/>
  <c r="T99" i="1"/>
  <c r="AC36" i="1"/>
  <c r="V36" i="1"/>
  <c r="X99" i="1"/>
  <c r="T36" i="1"/>
  <c r="Y13" i="1"/>
  <c r="Y36" i="1"/>
  <c r="Z13" i="1"/>
  <c r="X36" i="1"/>
  <c r="AA99" i="1"/>
  <c r="T106" i="1" l="1"/>
  <c r="Z106" i="1"/>
  <c r="V106" i="1"/>
  <c r="AC106" i="1"/>
  <c r="Y106" i="1"/>
  <c r="AA106" i="1"/>
  <c r="X106" i="1"/>
  <c r="T43" i="1"/>
  <c r="V43" i="1"/>
  <c r="AC43" i="1"/>
  <c r="Y43" i="1"/>
  <c r="AA43" i="1"/>
  <c r="Z43" i="1"/>
  <c r="X43" i="1"/>
  <c r="V86" i="1"/>
  <c r="AC86" i="1"/>
  <c r="Z86" i="1"/>
  <c r="Y86" i="1"/>
  <c r="X86" i="1"/>
  <c r="AA86" i="1"/>
  <c r="T86" i="1"/>
  <c r="AC40" i="1"/>
  <c r="Z40" i="1"/>
  <c r="Y40" i="1"/>
  <c r="T40" i="1"/>
  <c r="AA40" i="1"/>
  <c r="X40" i="1"/>
  <c r="V40" i="1"/>
  <c r="Z69" i="1"/>
  <c r="Y69" i="1"/>
  <c r="AA69" i="1"/>
  <c r="V69" i="1"/>
  <c r="X69" i="1"/>
  <c r="T69" i="1"/>
  <c r="AC69" i="1"/>
  <c r="Y68" i="1"/>
  <c r="AA68" i="1"/>
  <c r="X68" i="1"/>
  <c r="T68" i="1"/>
  <c r="AC68" i="1"/>
  <c r="V68" i="1"/>
  <c r="Z68" i="1"/>
  <c r="Y52" i="1"/>
  <c r="AA52" i="1"/>
  <c r="AC52" i="1"/>
  <c r="X52" i="1"/>
  <c r="T52" i="1"/>
  <c r="V52" i="1"/>
  <c r="Z52" i="1"/>
  <c r="Y38" i="1"/>
  <c r="AA38" i="1"/>
  <c r="AC38" i="1"/>
  <c r="X38" i="1"/>
  <c r="T38" i="1"/>
  <c r="V38" i="1"/>
  <c r="Z38" i="1"/>
  <c r="AA22" i="1"/>
  <c r="X22" i="1"/>
  <c r="T22" i="1"/>
  <c r="V22" i="1"/>
  <c r="Z22" i="1"/>
  <c r="AC22" i="1"/>
  <c r="Y22" i="1"/>
  <c r="AC9" i="1"/>
  <c r="Z9" i="1"/>
  <c r="Y9" i="1"/>
  <c r="AA9" i="1"/>
  <c r="T9" i="1"/>
  <c r="X9" i="1"/>
  <c r="V9" i="1"/>
  <c r="Y7" i="1"/>
  <c r="AA7" i="1"/>
  <c r="X7" i="1"/>
  <c r="T7" i="1"/>
  <c r="AC7" i="1"/>
  <c r="V7" i="1"/>
  <c r="Z7" i="1"/>
  <c r="Z84" i="1"/>
  <c r="Y84" i="1"/>
  <c r="AA84" i="1"/>
  <c r="X84" i="1"/>
  <c r="V84" i="1"/>
  <c r="T84" i="1"/>
  <c r="AC84" i="1"/>
  <c r="X51" i="1"/>
  <c r="T51" i="1"/>
  <c r="AA51" i="1"/>
  <c r="V51" i="1"/>
  <c r="AC51" i="1"/>
  <c r="Z51" i="1"/>
  <c r="Y51" i="1"/>
  <c r="Z37" i="1"/>
  <c r="X37" i="1"/>
  <c r="T37" i="1"/>
  <c r="V37" i="1"/>
  <c r="AC37" i="1"/>
  <c r="AA37" i="1"/>
  <c r="Y37" i="1"/>
  <c r="AA20" i="1"/>
  <c r="X20" i="1"/>
  <c r="T20" i="1"/>
  <c r="V20" i="1"/>
  <c r="Y20" i="1"/>
  <c r="AC20" i="1"/>
  <c r="Z20" i="1"/>
  <c r="T73" i="1"/>
  <c r="V73" i="1"/>
  <c r="Y73" i="1"/>
  <c r="AC73" i="1"/>
  <c r="Z73" i="1"/>
  <c r="AA73" i="1"/>
  <c r="X73" i="1"/>
  <c r="V42" i="1"/>
  <c r="AC42" i="1"/>
  <c r="Y42" i="1"/>
  <c r="X42" i="1"/>
  <c r="AA42" i="1"/>
  <c r="T42" i="1"/>
  <c r="Z42" i="1"/>
  <c r="AC70" i="1"/>
  <c r="Z70" i="1"/>
  <c r="Y70" i="1"/>
  <c r="AA70" i="1"/>
  <c r="T70" i="1"/>
  <c r="X70" i="1"/>
  <c r="V70" i="1"/>
  <c r="AC103" i="1"/>
  <c r="Z103" i="1"/>
  <c r="Y103" i="1"/>
  <c r="AA103" i="1"/>
  <c r="T103" i="1"/>
  <c r="X103" i="1"/>
  <c r="V103" i="1"/>
  <c r="Z100" i="1"/>
  <c r="Y100" i="1"/>
  <c r="AA100" i="1"/>
  <c r="V100" i="1"/>
  <c r="X100" i="1"/>
  <c r="T100" i="1"/>
  <c r="AC100" i="1"/>
  <c r="X94" i="1"/>
  <c r="Y94" i="1"/>
  <c r="T94" i="1"/>
  <c r="V94" i="1"/>
  <c r="AC94" i="1"/>
  <c r="Z94" i="1"/>
  <c r="AA94" i="1"/>
  <c r="AA66" i="1"/>
  <c r="X66" i="1"/>
  <c r="T66" i="1"/>
  <c r="V66" i="1"/>
  <c r="Y66" i="1"/>
  <c r="AC66" i="1"/>
  <c r="Z66" i="1"/>
  <c r="AA50" i="1"/>
  <c r="X50" i="1"/>
  <c r="T50" i="1"/>
  <c r="V50" i="1"/>
  <c r="AC50" i="1"/>
  <c r="Y50" i="1"/>
  <c r="Z50" i="1"/>
  <c r="AA35" i="1"/>
  <c r="T35" i="1"/>
  <c r="X35" i="1"/>
  <c r="V35" i="1"/>
  <c r="AC35" i="1"/>
  <c r="Z35" i="1"/>
  <c r="Y35" i="1"/>
  <c r="AA19" i="1"/>
  <c r="T19" i="1"/>
  <c r="V19" i="1"/>
  <c r="AC19" i="1"/>
  <c r="Z19" i="1"/>
  <c r="Y19" i="1"/>
  <c r="X19" i="1"/>
  <c r="V29" i="1"/>
  <c r="AC29" i="1"/>
  <c r="Y29" i="1"/>
  <c r="Z29" i="1"/>
  <c r="AA29" i="1"/>
  <c r="X29" i="1"/>
  <c r="T29" i="1"/>
  <c r="V71" i="1"/>
  <c r="Y71" i="1"/>
  <c r="AC71" i="1"/>
  <c r="Z71" i="1"/>
  <c r="AA71" i="1"/>
  <c r="X71" i="1"/>
  <c r="T71" i="1"/>
  <c r="V104" i="1"/>
  <c r="AC104" i="1"/>
  <c r="Z104" i="1"/>
  <c r="Y104" i="1"/>
  <c r="X104" i="1"/>
  <c r="AA104" i="1"/>
  <c r="T104" i="1"/>
  <c r="AA6" i="1"/>
  <c r="X6" i="1"/>
  <c r="Z6" i="1"/>
  <c r="T6" i="1"/>
  <c r="V6" i="1"/>
  <c r="AC6" i="1"/>
  <c r="Y6" i="1"/>
  <c r="X93" i="1"/>
  <c r="AA93" i="1"/>
  <c r="T93" i="1"/>
  <c r="V93" i="1"/>
  <c r="AC93" i="1"/>
  <c r="Z93" i="1"/>
  <c r="Y93" i="1"/>
  <c r="T34" i="1"/>
  <c r="AA34" i="1"/>
  <c r="X34" i="1"/>
  <c r="V34" i="1"/>
  <c r="AC34" i="1"/>
  <c r="Z34" i="1"/>
  <c r="Y34" i="1"/>
  <c r="AA18" i="1"/>
  <c r="V18" i="1"/>
  <c r="AC18" i="1"/>
  <c r="Z18" i="1"/>
  <c r="Y18" i="1"/>
  <c r="X18" i="1"/>
  <c r="T18" i="1"/>
  <c r="T58" i="1"/>
  <c r="Y58" i="1"/>
  <c r="V58" i="1"/>
  <c r="AC58" i="1"/>
  <c r="AA58" i="1"/>
  <c r="X58" i="1"/>
  <c r="Z58" i="1"/>
  <c r="Z24" i="1"/>
  <c r="Y24" i="1"/>
  <c r="AA24" i="1"/>
  <c r="X24" i="1"/>
  <c r="V24" i="1"/>
  <c r="T24" i="1"/>
  <c r="AC24" i="1"/>
  <c r="Z39" i="1"/>
  <c r="Y39" i="1"/>
  <c r="AA39" i="1"/>
  <c r="X39" i="1"/>
  <c r="T39" i="1"/>
  <c r="V39" i="1"/>
  <c r="AC39" i="1"/>
  <c r="Y82" i="1"/>
  <c r="AA82" i="1"/>
  <c r="X82" i="1"/>
  <c r="AC82" i="1"/>
  <c r="T82" i="1"/>
  <c r="V82" i="1"/>
  <c r="Z82" i="1"/>
  <c r="AA78" i="1"/>
  <c r="X78" i="1"/>
  <c r="T78" i="1"/>
  <c r="V78" i="1"/>
  <c r="AC78" i="1"/>
  <c r="Z78" i="1"/>
  <c r="Y78" i="1"/>
  <c r="AA77" i="1"/>
  <c r="X77" i="1"/>
  <c r="T77" i="1"/>
  <c r="V77" i="1"/>
  <c r="AC77" i="1"/>
  <c r="Z77" i="1"/>
  <c r="Y77" i="1"/>
  <c r="AA64" i="1"/>
  <c r="X64" i="1"/>
  <c r="V64" i="1"/>
  <c r="AC64" i="1"/>
  <c r="Z64" i="1"/>
  <c r="T64" i="1"/>
  <c r="Y64" i="1"/>
  <c r="X48" i="1"/>
  <c r="AA48" i="1"/>
  <c r="V48" i="1"/>
  <c r="T48" i="1"/>
  <c r="AC48" i="1"/>
  <c r="Z48" i="1"/>
  <c r="Y48" i="1"/>
  <c r="AA33" i="1"/>
  <c r="X33" i="1"/>
  <c r="AC33" i="1"/>
  <c r="Z33" i="1"/>
  <c r="Y33" i="1"/>
  <c r="T33" i="1"/>
  <c r="V33" i="1"/>
  <c r="AA17" i="1"/>
  <c r="T17" i="1"/>
  <c r="X17" i="1"/>
  <c r="V17" i="1"/>
  <c r="AC17" i="1"/>
  <c r="Z17" i="1"/>
  <c r="Y17" i="1"/>
  <c r="X108" i="1"/>
  <c r="T108" i="1"/>
  <c r="AC108" i="1"/>
  <c r="Y108" i="1"/>
  <c r="AA108" i="1"/>
  <c r="Z108" i="1"/>
  <c r="V108" i="1"/>
  <c r="Z8" i="1"/>
  <c r="Y8" i="1"/>
  <c r="AA8" i="1"/>
  <c r="V8" i="1"/>
  <c r="X8" i="1"/>
  <c r="T8" i="1"/>
  <c r="AC8" i="1"/>
  <c r="AC55" i="1"/>
  <c r="Z55" i="1"/>
  <c r="Y55" i="1"/>
  <c r="AA55" i="1"/>
  <c r="T55" i="1"/>
  <c r="X55" i="1"/>
  <c r="V55" i="1"/>
  <c r="Z54" i="1"/>
  <c r="Y54" i="1"/>
  <c r="V54" i="1"/>
  <c r="AA54" i="1"/>
  <c r="X54" i="1"/>
  <c r="T54" i="1"/>
  <c r="AC54" i="1"/>
  <c r="X67" i="1"/>
  <c r="T67" i="1"/>
  <c r="Z67" i="1"/>
  <c r="V67" i="1"/>
  <c r="AC67" i="1"/>
  <c r="Y67" i="1"/>
  <c r="AA67" i="1"/>
  <c r="AA65" i="1"/>
  <c r="T65" i="1"/>
  <c r="V65" i="1"/>
  <c r="AC65" i="1"/>
  <c r="X65" i="1"/>
  <c r="Z65" i="1"/>
  <c r="Y65" i="1"/>
  <c r="AA61" i="1"/>
  <c r="X61" i="1"/>
  <c r="AC61" i="1"/>
  <c r="Z61" i="1"/>
  <c r="T61" i="1"/>
  <c r="Y61" i="1"/>
  <c r="V61" i="1"/>
  <c r="AA46" i="1"/>
  <c r="V46" i="1"/>
  <c r="X46" i="1"/>
  <c r="AC46" i="1"/>
  <c r="Z46" i="1"/>
  <c r="Y46" i="1"/>
  <c r="T46" i="1"/>
  <c r="T32" i="1"/>
  <c r="V32" i="1"/>
  <c r="AC32" i="1"/>
  <c r="X32" i="1"/>
  <c r="Z32" i="1"/>
  <c r="Y32" i="1"/>
  <c r="AA32" i="1"/>
  <c r="X12" i="1"/>
  <c r="Z12" i="1"/>
  <c r="T12" i="1"/>
  <c r="V12" i="1"/>
  <c r="AC12" i="1"/>
  <c r="Y12" i="1"/>
  <c r="AA12" i="1"/>
  <c r="T87" i="1"/>
  <c r="V87" i="1"/>
  <c r="AC87" i="1"/>
  <c r="Z87" i="1"/>
  <c r="AA87" i="1"/>
  <c r="Y87" i="1"/>
  <c r="X87" i="1"/>
  <c r="V56" i="1"/>
  <c r="Z56" i="1"/>
  <c r="AC56" i="1"/>
  <c r="X56" i="1"/>
  <c r="AA56" i="1"/>
  <c r="T56" i="1"/>
  <c r="Y56" i="1"/>
  <c r="AC85" i="1"/>
  <c r="Z85" i="1"/>
  <c r="Y85" i="1"/>
  <c r="AA85" i="1"/>
  <c r="X85" i="1"/>
  <c r="T85" i="1"/>
  <c r="V85" i="1"/>
  <c r="Y23" i="1"/>
  <c r="AA23" i="1"/>
  <c r="AC23" i="1"/>
  <c r="X23" i="1"/>
  <c r="T23" i="1"/>
  <c r="V23" i="1"/>
  <c r="Z23" i="1"/>
  <c r="AA81" i="1"/>
  <c r="X81" i="1"/>
  <c r="T81" i="1"/>
  <c r="V81" i="1"/>
  <c r="Z81" i="1"/>
  <c r="AC81" i="1"/>
  <c r="Y81" i="1"/>
  <c r="AA49" i="1"/>
  <c r="T49" i="1"/>
  <c r="V49" i="1"/>
  <c r="X49" i="1"/>
  <c r="AC49" i="1"/>
  <c r="Z49" i="1"/>
  <c r="Y49" i="1"/>
  <c r="AC90" i="1"/>
  <c r="AC75" i="1"/>
  <c r="X75" i="1"/>
  <c r="T75" i="1"/>
  <c r="Z75" i="1"/>
  <c r="Y75" i="1"/>
  <c r="V75" i="1"/>
  <c r="AA75" i="1"/>
  <c r="X60" i="1"/>
  <c r="T60" i="1"/>
  <c r="V60" i="1"/>
  <c r="Z60" i="1"/>
  <c r="Y60" i="1"/>
  <c r="AC60" i="1"/>
  <c r="AA60" i="1"/>
  <c r="X45" i="1"/>
  <c r="T45" i="1"/>
  <c r="V45" i="1"/>
  <c r="Z45" i="1"/>
  <c r="Y45" i="1"/>
  <c r="AC45" i="1"/>
  <c r="AA45" i="1"/>
  <c r="X31" i="1"/>
  <c r="T31" i="1"/>
  <c r="AC31" i="1"/>
  <c r="V31" i="1"/>
  <c r="Y31" i="1"/>
  <c r="Z31" i="1"/>
  <c r="AA31" i="1"/>
  <c r="T11" i="1"/>
  <c r="V11" i="1"/>
  <c r="AC11" i="1"/>
  <c r="Z11" i="1"/>
  <c r="Y11" i="1"/>
  <c r="AA11" i="1"/>
  <c r="X11" i="1"/>
  <c r="AC26" i="1"/>
  <c r="Z26" i="1"/>
  <c r="Y26" i="1"/>
  <c r="AA26" i="1"/>
  <c r="X26" i="1"/>
  <c r="T26" i="1"/>
  <c r="V26" i="1"/>
  <c r="X95" i="1"/>
  <c r="Z95" i="1"/>
  <c r="T95" i="1"/>
  <c r="V95" i="1"/>
  <c r="AA95" i="1"/>
  <c r="AC95" i="1"/>
  <c r="Y95" i="1"/>
  <c r="AA79" i="1"/>
  <c r="X79" i="1"/>
  <c r="T79" i="1"/>
  <c r="V79" i="1"/>
  <c r="AC79" i="1"/>
  <c r="Z79" i="1"/>
  <c r="Y79" i="1"/>
  <c r="AA92" i="1"/>
  <c r="V92" i="1"/>
  <c r="AC92" i="1"/>
  <c r="Z92" i="1"/>
  <c r="Y92" i="1"/>
  <c r="T92" i="1"/>
  <c r="X92" i="1"/>
  <c r="AA76" i="1"/>
  <c r="X76" i="1"/>
  <c r="T76" i="1"/>
  <c r="AC76" i="1"/>
  <c r="Z76" i="1"/>
  <c r="Y76" i="1"/>
  <c r="V76" i="1"/>
  <c r="X89" i="1"/>
  <c r="V89" i="1"/>
  <c r="Z89" i="1"/>
  <c r="AC89" i="1"/>
  <c r="Y89" i="1"/>
  <c r="AA89" i="1"/>
  <c r="T89" i="1"/>
  <c r="X88" i="1"/>
  <c r="V88" i="1"/>
  <c r="AC88" i="1"/>
  <c r="T88" i="1"/>
  <c r="Z88" i="1"/>
  <c r="Y88" i="1"/>
  <c r="AA88" i="1"/>
  <c r="X74" i="1"/>
  <c r="T74" i="1"/>
  <c r="V74" i="1"/>
  <c r="AC74" i="1"/>
  <c r="Z74" i="1"/>
  <c r="Y74" i="1"/>
  <c r="AA74" i="1"/>
  <c r="X59" i="1"/>
  <c r="T59" i="1"/>
  <c r="V59" i="1"/>
  <c r="AC59" i="1"/>
  <c r="Y59" i="1"/>
  <c r="Z59" i="1"/>
  <c r="AA59" i="1"/>
  <c r="X44" i="1"/>
  <c r="T44" i="1"/>
  <c r="V44" i="1"/>
  <c r="Y44" i="1"/>
  <c r="Z44" i="1"/>
  <c r="AA44" i="1"/>
  <c r="AC44" i="1"/>
  <c r="T30" i="1"/>
  <c r="V30" i="1"/>
  <c r="Z30" i="1"/>
  <c r="AC30" i="1"/>
  <c r="Y30" i="1"/>
  <c r="AA30" i="1"/>
  <c r="X30" i="1"/>
  <c r="V10" i="1"/>
  <c r="Y10" i="1"/>
  <c r="AC10" i="1"/>
  <c r="Z10" i="1"/>
  <c r="X10" i="1"/>
  <c r="AA10" i="1"/>
  <c r="T10" i="1"/>
  <c r="T107" i="1"/>
  <c r="AC107" i="1"/>
  <c r="AA107" i="1"/>
  <c r="Y107" i="1"/>
  <c r="X107" i="1"/>
  <c r="V107" i="1"/>
  <c r="Z107" i="1"/>
  <c r="Y105" i="1"/>
  <c r="T105" i="1"/>
  <c r="AC105" i="1"/>
  <c r="AA105" i="1"/>
  <c r="V105" i="1"/>
  <c r="X105" i="1"/>
  <c r="Z105" i="1"/>
  <c r="AC102" i="1"/>
  <c r="Y102" i="1"/>
  <c r="AA102" i="1"/>
  <c r="V102" i="1"/>
  <c r="X102" i="1"/>
  <c r="Z102" i="1"/>
  <c r="T102" i="1"/>
  <c r="AC101" i="1"/>
  <c r="Y101" i="1"/>
  <c r="T101" i="1"/>
  <c r="V101" i="1"/>
  <c r="X101" i="1"/>
  <c r="Z101" i="1"/>
  <c r="AA101" i="1"/>
  <c r="T98" i="1"/>
  <c r="AA98" i="1"/>
  <c r="Y98" i="1"/>
  <c r="X98" i="1"/>
  <c r="V98" i="1"/>
  <c r="Z98" i="1"/>
  <c r="AC98" i="1"/>
  <c r="Y97" i="1"/>
  <c r="T97" i="1"/>
  <c r="X97" i="1"/>
  <c r="Z97" i="1"/>
  <c r="AC97" i="1"/>
  <c r="AA97" i="1"/>
  <c r="V97" i="1"/>
  <c r="AA96" i="1"/>
  <c r="X96" i="1"/>
  <c r="V96" i="1"/>
  <c r="Z96" i="1"/>
  <c r="T96" i="1"/>
  <c r="Y96" i="1"/>
  <c r="AC96" i="1"/>
  <c r="AC83" i="1"/>
  <c r="X83" i="1"/>
  <c r="T83" i="1"/>
  <c r="AA83" i="1"/>
  <c r="Y83" i="1"/>
  <c r="V83" i="1"/>
  <c r="Z83" i="1"/>
  <c r="X80" i="1"/>
  <c r="Z80" i="1"/>
  <c r="AA80" i="1"/>
  <c r="V80" i="1"/>
  <c r="T80" i="1"/>
  <c r="AC80" i="1"/>
  <c r="Y80" i="1"/>
  <c r="AA72" i="1"/>
  <c r="X72" i="1"/>
  <c r="V72" i="1"/>
  <c r="Z72" i="1"/>
  <c r="T72" i="1"/>
  <c r="AC72" i="1"/>
  <c r="Y72" i="1"/>
  <c r="Y63" i="1"/>
  <c r="AA63" i="1"/>
  <c r="V63" i="1"/>
  <c r="AC63" i="1"/>
  <c r="X63" i="1"/>
  <c r="Z63" i="1"/>
  <c r="T63" i="1"/>
  <c r="AC62" i="1"/>
  <c r="AA62" i="1"/>
  <c r="Y62" i="1"/>
  <c r="X62" i="1"/>
  <c r="V62" i="1"/>
  <c r="Z62" i="1"/>
  <c r="T62" i="1"/>
  <c r="Y57" i="1"/>
  <c r="X57" i="1"/>
  <c r="Z57" i="1"/>
  <c r="AC57" i="1"/>
  <c r="T57" i="1"/>
  <c r="AA57" i="1"/>
  <c r="V57" i="1"/>
  <c r="T53" i="1"/>
  <c r="AA53" i="1"/>
  <c r="X53" i="1"/>
  <c r="V53" i="1"/>
  <c r="Z53" i="1"/>
  <c r="AC53" i="1"/>
  <c r="Y53" i="1"/>
  <c r="Y47" i="1"/>
  <c r="T47" i="1"/>
  <c r="AA47" i="1"/>
  <c r="V47" i="1"/>
  <c r="AC47" i="1"/>
  <c r="X47" i="1"/>
  <c r="Z47" i="1"/>
  <c r="AC41" i="1"/>
  <c r="AA41" i="1"/>
  <c r="Y41" i="1"/>
  <c r="X41" i="1"/>
  <c r="V41" i="1"/>
  <c r="Z41" i="1"/>
  <c r="T41" i="1"/>
  <c r="X28" i="1"/>
  <c r="Z28" i="1"/>
  <c r="AC28" i="1"/>
  <c r="Y28" i="1"/>
  <c r="T28" i="1"/>
  <c r="AA28" i="1"/>
  <c r="V28" i="1"/>
  <c r="AC27" i="1"/>
  <c r="Y27" i="1"/>
  <c r="AA27" i="1"/>
  <c r="X27" i="1"/>
  <c r="V27" i="1"/>
  <c r="Z27" i="1"/>
  <c r="T27" i="1"/>
  <c r="AC25" i="1"/>
  <c r="X25" i="1"/>
  <c r="Z25" i="1"/>
  <c r="Y25" i="1"/>
  <c r="T25" i="1"/>
  <c r="AA25" i="1"/>
  <c r="V25" i="1"/>
  <c r="AC21" i="1"/>
  <c r="AA21" i="1"/>
  <c r="Y21" i="1"/>
  <c r="X21" i="1"/>
  <c r="V21" i="1"/>
  <c r="Z21" i="1"/>
  <c r="T21" i="1"/>
  <c r="X16" i="1"/>
  <c r="AC16" i="1"/>
  <c r="AA16" i="1"/>
  <c r="V16" i="1"/>
  <c r="Y16" i="1"/>
  <c r="T16" i="1"/>
  <c r="Z16" i="1"/>
  <c r="AC15" i="1"/>
  <c r="Y15" i="1"/>
  <c r="AA15" i="1"/>
  <c r="X15" i="1"/>
  <c r="V15" i="1"/>
  <c r="Z15" i="1"/>
  <c r="T15" i="1"/>
  <c r="AA14" i="1"/>
  <c r="AC14" i="1"/>
  <c r="X14" i="1"/>
  <c r="Z14" i="1"/>
  <c r="Y14" i="1"/>
  <c r="T14" i="1"/>
  <c r="V14" i="1"/>
  <c r="AC5" i="1"/>
  <c r="AA5" i="1"/>
  <c r="Y5" i="1"/>
  <c r="X5" i="1"/>
  <c r="V5" i="1"/>
  <c r="Z5" i="1"/>
  <c r="T5" i="1"/>
  <c r="Y4" i="1"/>
  <c r="X4" i="1"/>
  <c r="T4" i="1"/>
  <c r="AC4" i="1"/>
  <c r="AA4" i="1"/>
  <c r="Z4" i="1"/>
  <c r="W110" i="1" l="1"/>
  <c r="Y110" i="1"/>
  <c r="AA110" i="1"/>
  <c r="T110" i="1"/>
  <c r="Z110" i="1"/>
  <c r="U110" i="1"/>
  <c r="X110" i="1"/>
  <c r="AC110" i="1"/>
  <c r="S5" i="1"/>
  <c r="S42" i="1"/>
  <c r="S54" i="1"/>
  <c r="S22" i="1"/>
  <c r="S38" i="1"/>
  <c r="S40" i="1"/>
  <c r="S94" i="1"/>
  <c r="S60" i="1"/>
  <c r="S29" i="1"/>
  <c r="S98" i="1"/>
  <c r="S88" i="1"/>
  <c r="S7" i="1"/>
  <c r="S95" i="1"/>
  <c r="S43" i="1"/>
  <c r="S105" i="1"/>
  <c r="S77" i="1"/>
  <c r="S108" i="1"/>
  <c r="S18" i="1"/>
  <c r="S69" i="1"/>
  <c r="S50" i="1"/>
  <c r="S78" i="1"/>
  <c r="S75" i="1"/>
  <c r="S63" i="1"/>
  <c r="S70" i="1"/>
  <c r="S61" i="1"/>
  <c r="S65" i="1"/>
  <c r="S30" i="1"/>
  <c r="S34" i="1"/>
  <c r="S56" i="1"/>
  <c r="S87" i="1"/>
  <c r="S35" i="1"/>
  <c r="S10" i="1"/>
  <c r="S19" i="1"/>
  <c r="S100" i="1"/>
  <c r="S31" i="1"/>
  <c r="S46" i="1"/>
  <c r="S59" i="1"/>
  <c r="S26" i="1"/>
  <c r="S14" i="1"/>
  <c r="S33" i="1"/>
  <c r="S67" i="1"/>
  <c r="S41" i="1"/>
  <c r="S47" i="1"/>
  <c r="S25" i="1"/>
  <c r="S68" i="1"/>
  <c r="S57" i="1"/>
  <c r="S51" i="1"/>
  <c r="S92" i="1"/>
  <c r="S11" i="1"/>
  <c r="S21" i="1"/>
  <c r="S89" i="1"/>
  <c r="S20" i="1"/>
  <c r="S17" i="1"/>
  <c r="S32" i="1"/>
  <c r="S86" i="1"/>
  <c r="S15" i="1"/>
  <c r="S66" i="1"/>
  <c r="S52" i="1"/>
  <c r="S64" i="1"/>
  <c r="S96" i="1"/>
  <c r="S82" i="1"/>
  <c r="S84" i="1"/>
  <c r="S102" i="1"/>
  <c r="S76" i="1"/>
  <c r="S39" i="1"/>
  <c r="S104" i="1"/>
  <c r="S71" i="1"/>
  <c r="S8" i="1"/>
  <c r="S45" i="1"/>
  <c r="S37" i="1"/>
  <c r="S106" i="1"/>
  <c r="S44" i="1"/>
  <c r="S81" i="1"/>
  <c r="S24" i="1"/>
  <c r="S23" i="1"/>
  <c r="S97" i="1"/>
  <c r="S9" i="1"/>
  <c r="S49" i="1"/>
  <c r="S103" i="1"/>
  <c r="S55" i="1"/>
  <c r="S74" i="1"/>
  <c r="S12" i="1"/>
  <c r="S48" i="1"/>
  <c r="S79" i="1"/>
  <c r="S93" i="1"/>
  <c r="S85" i="1"/>
  <c r="S107" i="1"/>
  <c r="S6" i="1"/>
  <c r="S58" i="1"/>
  <c r="S73" i="1"/>
  <c r="V110" i="1"/>
  <c r="V4" i="1"/>
  <c r="J4" i="1"/>
  <c r="R4" i="1"/>
  <c r="S4" i="1"/>
  <c r="S110" i="1"/>
</calcChain>
</file>

<file path=xl/sharedStrings.xml><?xml version="1.0" encoding="utf-8"?>
<sst xmlns="http://schemas.openxmlformats.org/spreadsheetml/2006/main" count="298" uniqueCount="153">
  <si>
    <t>FORMULARZ RZECZOWO CENOWY</t>
  </si>
  <si>
    <t>NAZWA ASORTYMENTU</t>
  </si>
  <si>
    <t>JEDNOSTKA MIARY</t>
  </si>
  <si>
    <t>Zamawiający – Przedszkole nr 2 oraz szacunkowa ilość</t>
  </si>
  <si>
    <t>Zamawiający – Przedszkole nr 9 oraz szacunkowa ilość</t>
  </si>
  <si>
    <t>szt.</t>
  </si>
  <si>
    <t>kg</t>
  </si>
  <si>
    <t>xxxx</t>
  </si>
  <si>
    <t>Łączna szacunkowa ilość</t>
  </si>
  <si>
    <t>KALAREPA ŚWIEŻA</t>
  </si>
  <si>
    <t>Szt.</t>
  </si>
  <si>
    <t>szt</t>
  </si>
  <si>
    <t xml:space="preserve">ANANAS ŚWIEŻY
Min. 0,8 kg
gat.l, świeży, zdrowy, nienadmarznięty,
czysty, o dobrym smaku, bez śladów uszkodzeń
mechanicznych,
</t>
  </si>
  <si>
    <t xml:space="preserve">AVOCADO ZIELONE
 gat. 1 świeży bez uszkodzeń
</t>
  </si>
  <si>
    <t xml:space="preserve">BROKUŁ 
MIN 500G
gat. 1 cały, bez liści, świeży, zdrowy, czysty,
nienadmarznięty bez uszkodzeń mechanicznych
</t>
  </si>
  <si>
    <t xml:space="preserve">BANANY ŻÓŁTE
gat.l, świeży, zdrowy, nienadmarznięty,
czysty, o dobrym smaku, bez śladów uszkodzeń
mechanicznych,
</t>
  </si>
  <si>
    <t xml:space="preserve">BAKŁAŻANY ŚWIEŻE
gat.l, świeży, zdrowy, nienadmarznięty,
czysty, o dobrym smaku, bez śladów uszkodzeń
mechanicznych,
</t>
  </si>
  <si>
    <t xml:space="preserve">BATATY ŚWIEŻE
gat.l, świeży, zdrowy, nienadmarznięty,
czysty, o dobrym smaku, bez śladów uszkodzeń
mechanicznych,
</t>
  </si>
  <si>
    <t xml:space="preserve">BURAKI CZERWONE
, gat.l, świeże, bez liści, zdrowe,
czyste, suche, nienadmarznięte, bez śladów
uszkodzeń mechanicznych
</t>
  </si>
  <si>
    <t xml:space="preserve">CEBULA ŻÓŁTA
gat.l, zdrowa, czysta, sucha, o dobrym smaku, nienadmarznięta, bez śladów uszkodzeń
mechanicznych
</t>
  </si>
  <si>
    <t xml:space="preserve">CEBULA BIAŁA
gat.l, zdrowa, czysta, sucha, o dobrym smaku, nienadmarznięta, bez śladów uszkodzeń
mechanicznych
</t>
  </si>
  <si>
    <t xml:space="preserve">CEBULA CZERWONA
gat.l, zdrowa, czysta, sucha, o
dobrym smaku, nienadmarznięta, bez śladów
uszkodzeń mechanicznych
</t>
  </si>
  <si>
    <t xml:space="preserve">CYTRYNA
świeża, soczysta, zdrowa, czysta, o dobrym
smaku, nienadmarznięta, bez śladów uszkodzeń
mechanicznych,
</t>
  </si>
  <si>
    <t xml:space="preserve">CUKINIA
 gat.l, świeża zdrowa czysta, sucha o dobrym smaku,
nienadmarznięta, bez śladów uszkodzeń mechanicznych
</t>
  </si>
  <si>
    <t xml:space="preserve">CZOSNEK POLSKI
główki, zdrowy, czysty, suchy, o
dobrym smaku, nienadmarznięty, bez śladów
uszkodzeń mechanicznych
</t>
  </si>
  <si>
    <t xml:space="preserve">DYNIA HOKKAIDO
zdrowa, czysta, sucha, o dobrym smaku,
nienadmarznięty, bez śladów uszkodzeń mechanicznych
</t>
  </si>
  <si>
    <t xml:space="preserve">FASOLA JAŚ ŚREDNIA WIELKOŚĆ gat. 1 suszone ziarna, zdrowe, czyste , bez
uszkodzeń mechanicznych – opakowanie 500g
</t>
  </si>
  <si>
    <t xml:space="preserve">FASOLA DROBNA
gat. 1, suszona, ziarna, zdrowe,
czyste bez śladów uszkodzeń mechanicznych
</t>
  </si>
  <si>
    <t xml:space="preserve">GROCH ŁUSKANY/ POŁÓWKI /gat. 1, suszony, ziarna w
całości, jednorodne odmiany, zdrowe, czyste, bez
śladów uszkodzeń mechanicznych.
Opakowanie 500g
</t>
  </si>
  <si>
    <t xml:space="preserve">GRAPEFRUIT 
świeże, zdrowe, czyste,
nienadmarznięte, bez śladów uszkodzeń
mechanicznych
</t>
  </si>
  <si>
    <t xml:space="preserve">GRAPEFRUIT POMELO
świeże, zdrowe, czyste,
nienadmarznięte, bez śladów uszkodzeń
mechanicznych
</t>
  </si>
  <si>
    <t xml:space="preserve">GRANAT OWOC
świeże, zdrowe, czyste,
nienadmarznięte, bez śladów uszkodzeń
mechanicznych
</t>
  </si>
  <si>
    <t xml:space="preserve">GRUSZKI /konferencja, klapsa/ gat.l, świeża,
soczysta, zdrowa, czysta, o dobrym smaku,
nienadmarznięta, bez śladów uszkodzeń
mechanicznych, jednakowej wielkości, średniej wielkości
</t>
  </si>
  <si>
    <t xml:space="preserve">JAJKA zgodne z klasą 1 A,
Srednie- M -, każde jajko musi posiadać
nadrukowany numer identyfikacyjny, nie
dopuszczone są jajka nieoznakowane, zbite lub
popękane, (pakowane po 10 szt.)
</t>
  </si>
  <si>
    <t xml:space="preserve">JAJKA zgodne z klasą 1 A,
duże - L - jajka o wadze
od 63g do73g, każde jajko musi posiadać
nadrukowany numer identyfikacyjny, nie
dopuszczone są jajka nieoznakowane, zbite lub
popękane, (pakowane po 10 szt.)
</t>
  </si>
  <si>
    <t xml:space="preserve">JARMUŻ –ŚWIEŻY
opakowanie 200g
</t>
  </si>
  <si>
    <t xml:space="preserve">IMBIR
ŚWIEŻY
</t>
  </si>
  <si>
    <t xml:space="preserve">KALAFIOR
gat.l cały, bez liści, świeży, zdrowy, czysty,
nienadmarznięty, bez uszkodzeń mechanicznych średniej wielkości
</t>
  </si>
  <si>
    <t xml:space="preserve">KAPUSTA BIAŁA GŁÓWKA
Śr. ok 20cm
gat.l, zdrowa, czysta,
nienadmarznięta, bez śladów uszkodzeń
mechanicznych średniej wielkości
</t>
  </si>
  <si>
    <t xml:space="preserve">KAPUSTA KISZONA z marchewką
gat.l, o dobrym smaku, zapachu,
BEZ KONSERWANTÓW, dostawy w opakowaniach jednorazowych od 1 kg lub 3kg,5kg do 10 kg w wiaderkach
</t>
  </si>
  <si>
    <t xml:space="preserve">KAPUSTA PEKIŃSKA
Duża ok. 1,5 kg
gat. 1, zdrowa, czysta,
nienadmarznięta, bez śladów uszkodzeń
mechanicznych średniej wielkości min 15 cm
</t>
  </si>
  <si>
    <t xml:space="preserve">KOPER
gat.l, świeży, czysty, zdrowy, bez śladów
uszkodzeń mechanicznych, w pęczkach
</t>
  </si>
  <si>
    <t xml:space="preserve">LIMONKA
gat.l, świeża, soczysta, zdrowa, sucha, jednolita, bez
uszkodzeń mechanicznych w sezonie
</t>
  </si>
  <si>
    <t xml:space="preserve">MANDARYNKI (Klementynki)
świeża, soczysta, zdrowa, czysta, o
dobrym smaku, nienadmarznięta, bez śladów
uszkodzeń mechanicznych, o jednakowych
średnicach
</t>
  </si>
  <si>
    <t xml:space="preserve">MANGO
świeży, soczysta, zdrowa, czysta, o dobrym
smaku, nienadmarznięta, bez śladów uszkodzeń
mechanicznych
</t>
  </si>
  <si>
    <t xml:space="preserve">MELON ŻÓŁTY
świeży, soczysta, zdrowa, czysta, o dobrym
smaku, nienadmarznięta, bez śladów uszkodzeń
mechanicznych,
</t>
  </si>
  <si>
    <t xml:space="preserve">OGÓRKI KISZONE
gat. 1, o dobrym smaku, zapachu,
dostawy w opakowaniach jednorazowych od 700g do 1kg lub 3 kg, 5kg lub 10 kg w wiaderkach
 BEZ KONSERWANTÓW
</t>
  </si>
  <si>
    <t xml:space="preserve">OGÓRKI ŚWIEŻE GRUNTOWE
gat.l, świeży, zdrowy, czysty, suchy,
nienadmarznięty, bez śladów uszkodzeń
mechanicznych
</t>
  </si>
  <si>
    <t xml:space="preserve">OGÓRKI ŚWIEŻE SZKLARNIOWE
gat.l, świeży, zdrowy, czysty, suchy,
nienadmarznięty, bez śladów uszkodzeń
mechanicznych
</t>
  </si>
  <si>
    <t xml:space="preserve">PAPRYKA CZERWONA
gat.l, świeża, zdrowa, czysta,
sucha, o dobrym smaku, nienadmarznięta, bez
śladów uszkodzeń mechanicznych
</t>
  </si>
  <si>
    <t xml:space="preserve">PAPRYKA ŻÓŁTA
gat.l, świeża, zdrowa, czysta,
sucha, o dobrym smaku, nienadmarznięta, bez
śladów uszkodzeń mechanicznych
</t>
  </si>
  <si>
    <t xml:space="preserve">PAPRYKA ZIELONA
gat.l, świeża, zdrowa, czysta,
sucha, o dobrym smaku, nienadmarznięta, bez
śladów uszkodzeń mechanicznych
</t>
  </si>
  <si>
    <t xml:space="preserve">PIECZARKI
gat.l, zdrowe, czyste, świeże,
nienadmarznięte, bez śladów uszkodzeń
mechanicznych
</t>
  </si>
  <si>
    <t xml:space="preserve">PIETRUSZKA - natka , gat. 1, świeża, czysta, zdrowa,
bez śladów uszkodzeń mechanicznych, w pęczkach
</t>
  </si>
  <si>
    <t xml:space="preserve">POMARAŃCZE
świeże, soczyste, zdrowe, czyste, o
dobrym smaku, nienadmarznięte, bez śladów
uszkodzeń mechanicznych, o jednakowych
średnicach
</t>
  </si>
  <si>
    <t xml:space="preserve">POMIDOR ZWYKŁY
gat.l, świeży, zdrowy, czysty, suchy, bez
śladów uszkodzeń mechanicznych
</t>
  </si>
  <si>
    <t xml:space="preserve">POMIDOR LIMA
gat.l, świeży, zdrowy, czysty, suchy, bez
śladów uszkodzeń mechanicznych
</t>
  </si>
  <si>
    <t xml:space="preserve">POMIDOR MIALINOWY TWARDY
gat.l, świeży, zdrowy, czysty, suchy, bez
śladów uszkodzeń mechanicznych
</t>
  </si>
  <si>
    <t xml:space="preserve">POMIDOR KOKTAJLOWY gat.l, świeży, zdrowy, czysty,
suchy, bez śladów uszkodzeń mechanicznych luz lub opak 500g
</t>
  </si>
  <si>
    <t xml:space="preserve">POR
gat.l, czysty, zdrowy, świeży, suchy, bez
śladów uszkodzeń mechanicznych
</t>
  </si>
  <si>
    <t xml:space="preserve">RZODKIEWKA
gat.l, świeża, zdrowa, czysta, sucha,
nienadmarznięta, bez śladów uszkodzeń
mechanicznych, w pęczkach
</t>
  </si>
  <si>
    <t xml:space="preserve">SAŁATA LODOWA
gat. 1, świeża, zdrowa, czysta,
sucha, nienadmarznięta, bez śladów uszkodzeń
mechanicznych
</t>
  </si>
  <si>
    <t xml:space="preserve">SAŁATA MASŁOWA
gat. 1, świeża, zdrowa, czysta,
sucha, nienadmarznięta, bez śladów uszkodzeń
mechanicznych
</t>
  </si>
  <si>
    <t xml:space="preserve">SALATA ZIELONA
gat. 1, świeża, zdrowa, czysta,
sucha, nienadmarznięta, bez śladów uszkodzeń
mechanicznych
</t>
  </si>
  <si>
    <t xml:space="preserve">SALATA RZYMSKA
gat. 1, świeża, zdrowa, czysta,
sucha, nienadmarznięta, bez śladów uszkodzeń
mechanicznych
</t>
  </si>
  <si>
    <t xml:space="preserve">SALATA KARBOWANA
gat. 1, świeża, zdrowa, czysta,
sucha, nienadmarznięta, bez śladów uszkodzeń
mechanicznych
</t>
  </si>
  <si>
    <t xml:space="preserve">SELER KORZEŃ
gat.l, czysty, zdrowy, świeży, suchy, bez
korzeni i śladów uszkodzeń mechanicznych
</t>
  </si>
  <si>
    <t xml:space="preserve">SELER NACIOWY PAKOWANY
Opakowanie – 500G
 gat.l, czysty zdrowy świeży, suchy, bez
uszkodzeń mechanicznych
</t>
  </si>
  <si>
    <t xml:space="preserve">SZCZYPIOR (pęczki)
gat.l, czysty, zdrowy, świeży,
suchy, bez korzeni i śladów uszkodzeń
mechanicznych
</t>
  </si>
  <si>
    <t xml:space="preserve">SZPINAK ŚWIEŻY – 
opakowanie 100-150g
</t>
  </si>
  <si>
    <t xml:space="preserve">WINOGRONO CIEMNE
klasa 1, świeże, soczyste, zdrowe,
czyste, o dobrym smaku, bez pestek,
nienadmarznięte, bez śladów uszkodzeń
mechanicznych
</t>
  </si>
  <si>
    <t xml:space="preserve">WINOGRONO JASNE
klasa 1, świeże, soczyste, zdrowe,
czyste, o dobrym smaku, bez pestek,
nienadmarznięte, bez śladów uszkodzeń
mechanicznych
</t>
  </si>
  <si>
    <t xml:space="preserve">ZIEMNIAKI 
gat.l, zdrowe, czyste, suche,
jednoodmianowe, o kształcie typowym dla danej odmiany, o dobrym smaku, bez śladów uszkodzeń mechanicznych, średniej wielkości  na życzenie w czerwonej skórce
(Denar, Wineta, Belaroza)
</t>
  </si>
  <si>
    <t xml:space="preserve">ZIEMNIAKI SAŁATKOWE
 twarde, nie rozpadają się, o dużej wilgotności i małej zawartości skrobi
</t>
  </si>
  <si>
    <t>Kg.</t>
  </si>
  <si>
    <t>kg.</t>
  </si>
  <si>
    <t>KG</t>
  </si>
  <si>
    <t>op</t>
  </si>
  <si>
    <t>Kg</t>
  </si>
  <si>
    <t>Op</t>
  </si>
  <si>
    <t>Kg-</t>
  </si>
  <si>
    <t xml:space="preserve">  kg</t>
  </si>
  <si>
    <t>Op (500G)</t>
  </si>
  <si>
    <t xml:space="preserve">      RAZEM  (ŁĄCZNA WARTOŚĆ BRUTTO)                                                                                                                    </t>
  </si>
  <si>
    <t xml:space="preserve">KAPUSTA CZERWONA Główka
gat.l, zdrowa, czysta,
nienadmarznięta, bez śladów uszkodzeń
mechanicznych średniej wielkości min 15 cm
</t>
  </si>
  <si>
    <t xml:space="preserve">KIWI luz/koszyk
świeże, soczyste, zdrowe, czyste, o dobrym
smaku, nienadmarznięte, bez śladów uszkodzeń
mechanicznych,
</t>
  </si>
  <si>
    <t>ROSZPONKA opakowanie 100g</t>
  </si>
  <si>
    <t xml:space="preserve">KAPUSTA WŁOSKA
Śr. ok. 15-20cm
gat.l, zdrowa, czysta,
nienadmarznięta, bez śladów uszkodzeń
mechanicznych średniej wielkości min 15 cm
</t>
  </si>
  <si>
    <t xml:space="preserve">JAJKA zgodne z klasą 1 A,
Rozmiar XL/XXL
, każde jajko musi posiadać
nadrukowany numer identyfikacyjny, nie
dopuszczone są jajka nieoznakowane, zbite lub
popękane, (pakowane po 10 szt.)
</t>
  </si>
  <si>
    <t>SUSZ OWOCOWY Tacka ok 250g</t>
  </si>
  <si>
    <t xml:space="preserve">MARCHEW MŁODA
 (ok 18-22 cm) 
gat. 1, bez naci, świeża, zdrowa, czysta,
sucha, nienadmarznięta, bez śladów uszkodzeń
mechanicznych,
</t>
  </si>
  <si>
    <t xml:space="preserve">CHRZAN KORZEŃ, cały, świeży </t>
  </si>
  <si>
    <t>Średnia Cena jednostkowa brutto (dla wyliczenia wartości oferty)</t>
  </si>
  <si>
    <t xml:space="preserve">Łączna cena brutto (dla wszystkich jednostek) (średnia cena brutto x łączna szacunkowa ilość - kol.E x kol. AC) </t>
  </si>
  <si>
    <t xml:space="preserve">SAŁATA RUKOLA – LISCIE op.100g
, zdrowa, czysta,
sucha
</t>
  </si>
  <si>
    <t>Łączna wartość dla Przedszkola nr 2</t>
  </si>
  <si>
    <t>Łączna wartość dla Przedszkola nr 9</t>
  </si>
  <si>
    <t xml:space="preserve">CZEREŚNIE CZERWONE (tylko sezonowo - czerwiec,lipiec)
gat.l, świeże, zdrowe, czyste,
nienadmarznięte, bez śladów uszkodzeń
mechanicznych
</t>
  </si>
  <si>
    <t xml:space="preserve">JABŁKA
gat.l,różny gatunek (Eliza, Szampion, Jonagold, ), słodko winne, soczyste, zdrowe,
czyste, nienadmarznięte, jednoodmianowe, bez
śladów uszkodzeń mechanicznych, o jednakowych
średnicach, średniej wielkości
gat.l,różny gatunek (Eliza, Szampion, Jonagold, szara reneta deserowe), słodko winne, soczyste, zdrowe,
czyste, nienadmarznięte, jednoodmianowe, bez
śladów uszkodzeń mechanicznych, o jednakowych
średnicach, średniej wielkości
gat.l,różny gatunek (Eliza, Szampion, Jonagold, szara reneta deserowe), słodko winne, soczyste, zdrowe,
czyste, nienadmarznięte, jednoodmianowe, bez
śladów uszkodzeń mechanicznych, o jednakowych
średnicach, średniej wielkości
gat.l,różny gatunek (Eliza, Szampion, Jonagold, szara reneta deserowe), słodko winne, soczyste, zdrowe,
czyste, nienadmarznięte, jednoodmianowe, bez
śladów uszkodzeń mechanicznych, o jednakowych
średnicach, średniej wielkości
gat.l,różny gatunek (Eliza, Szampion, Jonagold, szara reneta deserowe), słodko winne, soczyste, zdrowe,
czyste, nienadmarznięte, jednoodmianowe, bez
śladów uszkodzeń mechanicznych, o jednakowych
średnicach, średniej wielkości
gat.l,różny gatunek (Eliza, Szampion, Jonagold, deserowe), słodko winne, soczyste, zdrowe,
czyste, nienadmarznięte, jednoodmianowe, bez
śladów uszkodzeń </t>
  </si>
  <si>
    <t>JABŁKA szara reneta deserowe (na przetwory)</t>
  </si>
  <si>
    <t>KIEŁKI MIX 50g      (RZODKIEWKI, FASOLI, SŁONECZNIKA. BROKUŁU, LUCERNY)</t>
  </si>
  <si>
    <t xml:space="preserve">PIETRUSZKA korzeń gat.l - nie pasternak, świeża, zdrowa, czysta,
sucha, nienadmarznięta, bez śladów uszkodzeń
mechanicznych,
</t>
  </si>
  <si>
    <t>ŚLIWKI OKRĄGŁE CAŁOROCZNE (JAPOŃSKIE) gat.l, i świeża, soczysta, zdrowa, czysta, o
dobrym smaku, nienadmarznięta, bez śladów</t>
  </si>
  <si>
    <t>ŚWIEŻE ZIOŁA W DONICZKACH (bazylia, oregano, mięta, majeranek)</t>
  </si>
  <si>
    <t>BURAKI CZERWONE 100g suszone w opakowaniu</t>
  </si>
  <si>
    <t>op.</t>
  </si>
  <si>
    <t>Cena jednostkowa brutto (I kwartał 2022)</t>
  </si>
  <si>
    <t>Cena jednostkowa brutto (II kwartał 2022)</t>
  </si>
  <si>
    <t>xx</t>
  </si>
  <si>
    <t>AGREST (tylko sewzonowo - czerwiec-sierpień)</t>
  </si>
  <si>
    <t xml:space="preserve">ARBUZ (tylko sezonowo - czerwiec - sierpień)
Średnica min. 30 cm
gat.l, świeży, zdrowy, nienadmarznięty,
czysty, o dobrym smaku, bez śladów uszkodzeń
mechanicznych
</t>
  </si>
  <si>
    <t xml:space="preserve">BOTWINKA ŚWIEŻA, (tylko sezonowo - maj-lipiec)
pęczek
bez śladów uszkodzeń
mechanicznych, o zdrowych liściach w sezonie
</t>
  </si>
  <si>
    <t xml:space="preserve">BORÓWKA AMERYKAŃSKA
ŚWIEŻA (tylko sezonowo - lipiec - wrzesień)
gat.l, zdrowa, czysta, sucha, o dobrym smaku, nienadmarznięta, bez śladów uszkodzeń
mechanicznych
</t>
  </si>
  <si>
    <t xml:space="preserve">DYNIA ŚWIEŻA (tylko sezonowo - lipiec-listopad)
pomarańczowa, zdrowa, czysta, sucha, o dobrym smaku,
nienadmarznięty, bez śladów uszkodzeń mechanicznych
</t>
  </si>
  <si>
    <t>FASOLKA SZPARAGOWA ZIELONA-świeża (tylko sezonowo - lipiec-wrzesień)</t>
  </si>
  <si>
    <t>FASOLKA SZPARAGOWA ŻÓŁTA-świeża (tylko sezonowo - lipiec-wrzesień)</t>
  </si>
  <si>
    <t>JAGODY ŚWIEŻE całe, zdrowe bez uszkodzeń (tylko w sezonie - czerwiec-wrzesień)</t>
  </si>
  <si>
    <t>KAPUSTA BIAŁA MŁODA GŁÓWKA 15cm (Tylko w sezonie - maj - sierpień)</t>
  </si>
  <si>
    <t xml:space="preserve">KAKI – OWOC ŚWIEŻY (tylko w zsezonie - październik-grudzień)
świeże, soczyste, zdrowe, czyste, o dobrym
smaku, nienadmarznięte, bez śladów uszkodzeń
mechanicznych,
</t>
  </si>
  <si>
    <t xml:space="preserve">MALINA cały owoc (tylko w sezonie - lipiec-październik)
gat.l, świeża, soczysta, zdrowa, sucha, jednolita, bez
uszkodzeń mechanicznych w sezonie
</t>
  </si>
  <si>
    <t xml:space="preserve">MORELA (tylko w sezonie - lipiec-sierpień)
świeża, soczysta, zdrowa, czysta, o dobrym
smaku, nienadmarznięta, bez śladów uszkodzeń
mechanicznych,
</t>
  </si>
  <si>
    <t xml:space="preserve">NEKTARYNKA (tylko w sezonie - lipiec-październik)
świeża, soczysta, zdrowa, czysta, o
dobrym smaku, nienadmarznięta, bez śladów
uszkodzeń mechanicznych,
o jednakowych średnicach
</t>
  </si>
  <si>
    <t xml:space="preserve">PORZECZKA CZERWONA/CZARNA świeża (tylko w sezonie - czerwiec-lipiec), zdrowa, czysta, 
sucha, nienadmarznięta, bez śladów uszkodzeń, w sezonie
</t>
  </si>
  <si>
    <t xml:space="preserve">SELER NACIOWY (tylko w sezonie czerwiec-październik)
 gat.l, czysty zdrowy świeży, suchy, bez
uszkodzeń mechanicznych
</t>
  </si>
  <si>
    <t xml:space="preserve">ŚLIWKI WĘGIERKI (tylko w sezonie - wrzesień-październik)
gat.l, i świeża, soczysta, zdrowa, czysta, o
dobrym smaku, nienadmarznięta, bez śladów
uszkodzeń mechanicznych, o jednakowych
średnicach
</t>
  </si>
  <si>
    <t xml:space="preserve">ŚLIWKI SILVIA  (tylko w sezonie - wrzesień - październik)
gat.l, i świeża, soczysta, zdrowa, czysta, o
dobrym smaku, nienadmarznięta, bez śladów
uszkodzeń mechanicznych, o jednakowych
średnicach
</t>
  </si>
  <si>
    <t xml:space="preserve">ŚLIWKI PRESIDENT  (tylko w sezonie - wrzesień-pażdziernik)
gat.l, i świeża, soczysta, zdrowa, czysta, o
dobrym smaku, nienadmarznięta, bez śladów
uszkodzeń mechanicznych, o jednakowych
średnicach
( bazylia, oregano, mięta)
</t>
  </si>
  <si>
    <t xml:space="preserve">WIŚNIE (tylko w sezonie - czerwiec-lipiec)
klasa 1, świeże, soczyste, zdrowe,
czyste, o dobrym smaku, bez pestek,
nienadmarznięte, bez śladów uszkodzeń
mechanicznych, w sezonie
</t>
  </si>
  <si>
    <t>SZCZAW (tylko w sezonie - maj)</t>
  </si>
  <si>
    <t xml:space="preserve">TRUSKAWKI (tylko w sezonie - czerwiec-lipiec)
świeże (1 klasa) w sezonie, czysta,
świeża, słodka, bez śladów uszkodzeń
mechanicznych,
</t>
  </si>
  <si>
    <t xml:space="preserve">ZIEMNIAKI MŁODE (tylko w sezonie -czerwiec-październik), gat.l, zdrowe, o dobrym
smaku, jednoodmianowe bez uszkodzeń mechanicznych na życzenie w czerwonej skórce
(Denar, Wineta, Belaroza)
</t>
  </si>
  <si>
    <t xml:space="preserve">RABARBAR (tylko w sezonie)
Surowy świeży luzem
</t>
  </si>
  <si>
    <t xml:space="preserve">PIETRUSZKA korzeń MŁODY (tylko w sezonie) gat.l, świeża, zdrowa, czysta,
sucha, nienadmarznięta, bez śladów uszkodzeń
mechanicznych,
</t>
  </si>
  <si>
    <t xml:space="preserve">BRZOSKWINIA (tylko sezonowo)
 gat. 1, świeża, soczysta, zdrowa, czysta, o dobrym
smaku, nienadmarznięta bez śladów, uszkodzeń
mechanicznych
</t>
  </si>
  <si>
    <t>Zamawiający – MOPS oraz szacunkowa ilość</t>
  </si>
  <si>
    <t>Zamawiający – SDS nr 1 oraz szacunkowa ilość</t>
  </si>
  <si>
    <t>Zamawiający – SDS nr 2 oraz szacunkowa ilość</t>
  </si>
  <si>
    <t>Łączna wartość dla MOPS</t>
  </si>
  <si>
    <t>Łączna wartość dla SDS nr 1</t>
  </si>
  <si>
    <t>Łączna wartość dla SDS nr 2</t>
  </si>
  <si>
    <t xml:space="preserve">ZIEMNIAKI II gatunek
</t>
  </si>
  <si>
    <t>Zamawiający – Publiczna Szkoła Podstawowa nr 1 oraz szacunkowa ilość</t>
  </si>
  <si>
    <t>Łączna wartość dla PSP nr 1</t>
  </si>
  <si>
    <t>Łączna wartość dla ŻM nr 3</t>
  </si>
  <si>
    <t>Zamawiający – Publiczna Szkoła Podstawowa nr 2 oraz szacunkowa ilość</t>
  </si>
  <si>
    <t>Łączna wartość dla PSP nr 2</t>
  </si>
  <si>
    <t>Zamawiający – Żłobek Miejski nr 3 oraz szacunkowa ilość</t>
  </si>
  <si>
    <t>Zamawiający – Publiczna Szkoła Podstawowa nr 4 oraz szacunkowa ilość</t>
  </si>
  <si>
    <t>Łączna wartość dla PSP nr 4</t>
  </si>
  <si>
    <t>Zamawiający - Publiczna Szkoła Podstawowa nr 11 oraz szacunkowa ilość</t>
  </si>
  <si>
    <t>Łączna wartość dla PSP nr 11</t>
  </si>
  <si>
    <t>Cena jednostkowa brutto (I kwartał 2026)</t>
  </si>
  <si>
    <t>Cena jednostkowa brutto (II kwartał 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</si>
</sst>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charset val="1"/>
    </font>
    <font>
      <sz val="12"/>
      <color theme="1"/>
      <name val="Calibri"/>
      <family val="2"/>
      <charset val="238"/>
    </font>
    <font>
      <sz val="12"/>
      <color theme="1"/>
      <name val="Calibri"/>
      <charset val="1"/>
    </font>
    <font>
      <sz val="12"/>
      <color rgb="FF000000"/>
      <name val="Calibri"/>
      <family val="2"/>
      <charset val="238"/>
    </font>
    <font>
      <sz val="12"/>
      <color rgb="FF000000"/>
      <name val="Calibri"/>
      <charset val="1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99CCFF"/>
      </patternFill>
    </fill>
    <fill>
      <patternFill patternType="solid">
        <fgColor theme="8" tint="0.79998168889431442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4" fillId="0" borderId="0" applyBorder="0" applyProtection="0"/>
  </cellStyleXfs>
  <cellXfs count="7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top" wrapText="1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 indent="1"/>
    </xf>
    <xf numFmtId="0" fontId="1" fillId="3" borderId="0" xfId="0" applyFont="1" applyFill="1"/>
    <xf numFmtId="0" fontId="0" fillId="3" borderId="0" xfId="0" applyFill="1"/>
    <xf numFmtId="0" fontId="0" fillId="4" borderId="0" xfId="0" applyFill="1" applyAlignment="1">
      <alignment horizontal="left" vertical="center" wrapText="1" indent="1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top" wrapText="1"/>
    </xf>
    <xf numFmtId="0" fontId="10" fillId="5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0" fillId="6" borderId="0" xfId="0" applyFill="1"/>
    <xf numFmtId="0" fontId="0" fillId="6" borderId="0" xfId="0" applyFill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left" vertical="center" wrapText="1" indent="1"/>
    </xf>
    <xf numFmtId="0" fontId="0" fillId="7" borderId="0" xfId="0" applyFill="1"/>
    <xf numFmtId="0" fontId="0" fillId="7" borderId="0" xfId="0" applyFill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left" vertical="center" wrapText="1" indent="1"/>
    </xf>
    <xf numFmtId="0" fontId="12" fillId="6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8" fillId="8" borderId="0" xfId="0" applyFont="1" applyFill="1" applyAlignment="1">
      <alignment horizontal="center" vertical="top" wrapText="1"/>
    </xf>
    <xf numFmtId="0" fontId="0" fillId="8" borderId="0" xfId="0" applyFill="1" applyAlignment="1">
      <alignment horizontal="left" vertical="center" wrapText="1" indent="1"/>
    </xf>
    <xf numFmtId="0" fontId="11" fillId="7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center" vertical="top" wrapText="1"/>
    </xf>
    <xf numFmtId="0" fontId="9" fillId="9" borderId="0" xfId="0" applyFont="1" applyFill="1" applyAlignment="1">
      <alignment horizontal="center" vertical="center" wrapText="1"/>
    </xf>
    <xf numFmtId="0" fontId="11" fillId="11" borderId="0" xfId="0" applyFont="1" applyFill="1" applyAlignment="1">
      <alignment horizontal="center" vertical="center" wrapText="1"/>
    </xf>
    <xf numFmtId="0" fontId="18" fillId="12" borderId="0" xfId="0" applyFont="1" applyFill="1" applyAlignment="1">
      <alignment horizontal="center" vertical="center" wrapText="1"/>
    </xf>
    <xf numFmtId="0" fontId="8" fillId="11" borderId="0" xfId="0" applyFont="1" applyFill="1" applyAlignment="1">
      <alignment horizontal="center" vertical="center" wrapText="1"/>
    </xf>
    <xf numFmtId="0" fontId="21" fillId="12" borderId="0" xfId="0" applyFont="1" applyFill="1" applyAlignment="1">
      <alignment horizontal="center" vertical="center" wrapText="1"/>
    </xf>
    <xf numFmtId="0" fontId="19" fillId="12" borderId="0" xfId="0" applyFont="1" applyFill="1" applyAlignment="1">
      <alignment horizontal="center" vertical="center" wrapText="1"/>
    </xf>
    <xf numFmtId="0" fontId="12" fillId="10" borderId="0" xfId="0" applyFont="1" applyFill="1" applyAlignment="1">
      <alignment horizontal="center" vertical="center" wrapText="1"/>
    </xf>
    <xf numFmtId="0" fontId="20" fillId="12" borderId="0" xfId="0" applyFont="1" applyFill="1" applyAlignment="1">
      <alignment horizontal="center" vertical="center" wrapText="1"/>
    </xf>
    <xf numFmtId="0" fontId="12" fillId="11" borderId="0" xfId="0" applyFont="1" applyFill="1" applyAlignment="1">
      <alignment horizontal="center" vertical="center" wrapText="1"/>
    </xf>
    <xf numFmtId="0" fontId="22" fillId="12" borderId="0" xfId="0" applyFont="1" applyFill="1" applyAlignment="1">
      <alignment horizontal="center" vertical="center" wrapText="1"/>
    </xf>
    <xf numFmtId="0" fontId="0" fillId="12" borderId="0" xfId="0" applyFill="1" applyAlignment="1">
      <alignment horizontal="center" vertical="center"/>
    </xf>
    <xf numFmtId="0" fontId="17" fillId="11" borderId="0" xfId="0" applyFont="1" applyFill="1" applyAlignment="1">
      <alignment horizontal="center" vertical="center" wrapText="1"/>
    </xf>
    <xf numFmtId="0" fontId="17" fillId="11" borderId="0" xfId="0" applyFont="1" applyFill="1" applyAlignment="1">
      <alignment horizontal="center" vertical="center"/>
    </xf>
    <xf numFmtId="0" fontId="0" fillId="10" borderId="0" xfId="0" applyFill="1" applyAlignment="1">
      <alignment horizontal="center" vertical="center" wrapText="1"/>
    </xf>
    <xf numFmtId="0" fontId="0" fillId="13" borderId="0" xfId="0" applyFill="1" applyAlignment="1">
      <alignment vertical="center"/>
    </xf>
  </cellXfs>
  <cellStyles count="2">
    <cellStyle name="Excel Built-in Normal" xfId="1" xr:uid="{4EB44980-60FC-4442-A1A8-22E95CA7A032}"/>
    <cellStyle name="Normalny" xfId="0" builtinId="0"/>
  </cellStyles>
  <dxfs count="21">
    <dxf>
      <numFmt numFmtId="0" formatCode="General"/>
      <alignment horizontal="center" vertical="top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top" textRotation="0" wrapText="1" indent="0" justifyLastLine="0" shrinkToFit="0" readingOrder="0"/>
    </dxf>
    <dxf>
      <numFmt numFmtId="0" formatCode="General"/>
      <alignment horizontal="center" vertical="top" textRotation="0" wrapText="1" indent="0" justifyLastLine="0" shrinkToFit="0" readingOrder="0"/>
    </dxf>
    <dxf>
      <numFmt numFmtId="0" formatCode="General"/>
      <alignment horizontal="center" vertical="top" textRotation="0" wrapText="1" indent="0" justifyLastLine="0" shrinkToFit="0" readingOrder="0"/>
    </dxf>
    <dxf>
      <numFmt numFmtId="0" formatCode="General"/>
      <alignment horizontal="center" vertical="top" textRotation="0" wrapText="1" indent="0" justifyLastLine="0" shrinkToFit="0" readingOrder="0"/>
    </dxf>
    <dxf>
      <numFmt numFmtId="0" formatCode="General"/>
      <alignment horizontal="center" vertical="top" textRotation="0" wrapText="1" indent="0" justifyLastLine="0" shrinkToFit="0" readingOrder="0"/>
    </dxf>
    <dxf>
      <numFmt numFmtId="0" formatCode="General"/>
      <alignment horizontal="center" vertical="top" textRotation="0" wrapText="1" indent="0" justifyLastLine="0" shrinkToFit="0" readingOrder="0"/>
    </dxf>
    <dxf>
      <numFmt numFmtId="0" formatCode="General"/>
      <alignment horizontal="center" vertical="top" textRotation="0" wrapText="1" indent="0" justifyLastLine="0" shrinkToFit="0" readingOrder="0"/>
    </dxf>
    <dxf>
      <numFmt numFmtId="0" formatCode="General"/>
      <alignment horizontal="center" vertical="top" textRotation="0" wrapText="1" indent="0" justifyLastLine="0" shrinkToFit="0" readingOrder="0"/>
    </dxf>
    <dxf>
      <font>
        <b/>
      </font>
      <alignment horizontal="center" vertical="top" textRotation="0" wrapText="1" indent="0" justifyLastLine="0" shrinkToFit="0" readingOrder="0"/>
    </dxf>
    <dxf>
      <font>
        <b/>
      </font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fill>
        <patternFill patternType="solid">
          <fgColor indexed="64"/>
          <bgColor rgb="FFFFFF00"/>
        </patternFill>
      </fill>
    </dxf>
    <dxf>
      <fill>
        <patternFill patternType="solid">
          <fgColor indexed="64"/>
          <bgColor theme="4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center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14" Type="http://schemas.microsoft.com/office/2017/10/relationships/person" Target="persons/person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3:AC110" totalsRowShown="0">
  <autoFilter ref="A3:AC110" xr:uid="{00000000-0009-0000-0100-000002000000}"/>
  <tableColumns count="29">
    <tableColumn id="1" xr3:uid="{00000000-0010-0000-0000-000001000000}" name="NAZWA ASORTYMENTU"/>
    <tableColumn id="3" xr3:uid="{00000000-0010-0000-0000-000003000000}" name="JEDNOSTKA MIARY"/>
    <tableColumn id="31" xr3:uid="{00000000-0010-0000-0000-00001F000000}" name="Cena jednostkowa brutto (I kwartał 2026)" dataDxfId="20"/>
    <tableColumn id="27" xr3:uid="{00000000-0010-0000-0000-00001B000000}" name="Cena jednostkowa brutto (II kwartał 2026)" dataDxfId="19"/>
    <tableColumn id="2" xr3:uid="{00000000-0010-0000-0000-000002000000}" name="Cena jednostkowa brutto (I kwartał 2022)" dataDxfId="18"/>
    <tableColumn id="29" xr3:uid="{00000000-0010-0000-0000-00001D000000}" name="Cena jednostkowa brutto (II kwartał 2022)" dataDxfId="17"/>
    <tableColumn id="5" xr3:uid="{00000000-0010-0000-0000-000005000000}" name="Średnia Cena jednostkowa brutto (dla wyliczenia wartości oferty)" dataDxfId="16">
      <calculatedColumnFormula>(C4+F4)/2</calculatedColumnFormula>
    </tableColumn>
    <tableColumn id="6" xr3:uid="{00000000-0010-0000-0000-000006000000}" name="Zamawiający – Przedszkole nr 2 oraz szacunkowa ilość"/>
    <tableColumn id="8" xr3:uid="{00000000-0010-0000-0000-000008000000}" name="Zamawiający – Publiczna Szkoła Podstawowa nr 4 oraz szacunkowa ilość" dataDxfId="15"/>
    <tableColumn id="48" xr3:uid="{00000000-0010-0000-0000-000030000000}" name="Zamawiający – Przedszkole nr 9 oraz szacunkowa ilość" dataDxfId="14"/>
    <tableColumn id="11" xr3:uid="{00000000-0010-0000-0000-00000B000000}" name="Zamawiający – Publiczna Szkoła Podstawowa nr 1 oraz szacunkowa ilość"/>
    <tableColumn id="13" xr3:uid="{00000000-0010-0000-0000-00000D000000}" name="Zamawiający – Publiczna Szkoła Podstawowa nr 2 oraz szacunkowa ilość"/>
    <tableColumn id="15" xr3:uid="{00000000-0010-0000-0000-00000F000000}" name="Zamawiający – MOPS oraz szacunkowa ilość"/>
    <tableColumn id="16" xr3:uid="{00000000-0010-0000-0000-000010000000}" name="Zamawiający – SDS nr 1 oraz szacunkowa ilość"/>
    <tableColumn id="18" xr3:uid="{00000000-0010-0000-0000-000012000000}" name="Zamawiający – SDS nr 2 oraz szacunkowa ilość"/>
    <tableColumn id="7" xr3:uid="{CD17814D-0088-4561-A9D4-BE370BA78390}" name="Zamawiający - Publiczna Szkoła Podstawowa nr 11 oraz szacunkowa ilość" dataDxfId="13"/>
    <tableColumn id="20" xr3:uid="{00000000-0010-0000-0000-000014000000}" name="Zamawiający – Żłobek Miejski nr 3 oraz szacunkowa ilość" dataDxfId="12"/>
    <tableColumn id="24" xr3:uid="{00000000-0010-0000-0000-000018000000}" name="Łączna szacunkowa ilość" dataDxfId="11"/>
    <tableColumn id="25" xr3:uid="{00000000-0010-0000-0000-000019000000}" name="Łączna cena brutto (dla wszystkich jednostek) (średnia cena brutto x łączna szacunkowa ilość - kol.E x kol. AC) " dataDxfId="10"/>
    <tableColumn id="4" xr3:uid="{00000000-0010-0000-0000-000004000000}" name="Łączna wartość dla Przedszkola nr 2" dataDxfId="9">
      <calculatedColumnFormula>G4*H4</calculatedColumnFormula>
    </tableColumn>
    <tableColumn id="26" xr3:uid="{00000000-0010-0000-0000-00001A000000}" name="Łączna wartość dla PSP nr 4" dataDxfId="8">
      <calculatedColumnFormula>G4*#REF!</calculatedColumnFormula>
    </tableColumn>
    <tableColumn id="30" xr3:uid="{00000000-0010-0000-0000-00001E000000}" name="Łączna wartość dla Przedszkola nr 9" dataDxfId="7">
      <calculatedColumnFormula>G4*#REF!</calculatedColumnFormula>
    </tableColumn>
    <tableColumn id="32" xr3:uid="{00000000-0010-0000-0000-000020000000}" name="Łączna wartość dla PSP nr 1" dataDxfId="6">
      <calculatedColumnFormula>G4*#REF!</calculatedColumnFormula>
    </tableColumn>
    <tableColumn id="34" xr3:uid="{00000000-0010-0000-0000-000022000000}" name="Łączna wartość dla PSP nr 2" dataDxfId="5">
      <calculatedColumnFormula>G4*#REF!</calculatedColumnFormula>
    </tableColumn>
    <tableColumn id="36" xr3:uid="{00000000-0010-0000-0000-000024000000}" name="Łączna wartość dla MOPS" dataDxfId="4">
      <calculatedColumnFormula>G4*#REF!</calculatedColumnFormula>
    </tableColumn>
    <tableColumn id="54" xr3:uid="{00000000-0010-0000-0000-000036000000}" name="Łączna wartość dla SDS nr 1" dataDxfId="3">
      <calculatedColumnFormula>(G4*N4)</calculatedColumnFormula>
    </tableColumn>
    <tableColumn id="39" xr3:uid="{00000000-0010-0000-0000-000027000000}" name="Łączna wartość dla SDS nr 2" dataDxfId="2">
      <calculatedColumnFormula>G4*#REF!</calculatedColumnFormula>
    </tableColumn>
    <tableColumn id="9" xr3:uid="{6957E7BF-FCC5-41DC-A411-CC3688E93F64}" name="Łączna wartość dla PSP nr 11" dataDxfId="1">
      <calculatedColumnFormula>(G4*P4)</calculatedColumnFormula>
    </tableColumn>
    <tableColumn id="41" xr3:uid="{00000000-0010-0000-0000-000029000000}" name="Łączna wartość dla ŻM nr 3" dataDxfId="0">
      <calculatedColumnFormula>G4*#REF!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74"/>
  <sheetViews>
    <sheetView tabSelected="1" topLeftCell="A95" zoomScale="80" zoomScaleNormal="80" workbookViewId="0">
      <selection activeCell="D99" sqref="D99"/>
    </sheetView>
  </sheetViews>
  <sheetFormatPr defaultRowHeight="15" x14ac:dyDescent="0.25"/>
  <cols>
    <col min="1" max="1" width="52.85546875" customWidth="1"/>
    <col min="2" max="2" width="11.7109375" customWidth="1"/>
    <col min="3" max="3" width="12.140625" style="34" customWidth="1"/>
    <col min="4" max="4" width="12.140625" style="22" customWidth="1"/>
    <col min="5" max="5" width="0.140625" style="38" customWidth="1"/>
    <col min="6" max="6" width="11.85546875" style="45" hidden="1" customWidth="1"/>
    <col min="7" max="7" width="12.42578125" customWidth="1"/>
    <col min="8" max="8" width="13" customWidth="1"/>
    <col min="9" max="9" width="13.28515625" customWidth="1"/>
    <col min="10" max="10" width="13.140625" customWidth="1"/>
    <col min="11" max="11" width="12.7109375" customWidth="1"/>
    <col min="12" max="12" width="12.85546875" customWidth="1"/>
    <col min="13" max="13" width="13.42578125" customWidth="1"/>
    <col min="14" max="14" width="12.85546875" customWidth="1"/>
    <col min="15" max="16" width="13.42578125" customWidth="1"/>
    <col min="17" max="17" width="12.85546875" customWidth="1"/>
    <col min="18" max="18" width="13.140625" customWidth="1"/>
    <col min="19" max="19" width="15.85546875" customWidth="1"/>
    <col min="20" max="20" width="13.140625" customWidth="1"/>
    <col min="21" max="21" width="13.28515625" customWidth="1"/>
    <col min="22" max="22" width="13.140625" customWidth="1"/>
    <col min="23" max="23" width="13.85546875" customWidth="1"/>
    <col min="24" max="25" width="12.5703125" customWidth="1"/>
    <col min="26" max="26" width="12.85546875" customWidth="1"/>
    <col min="27" max="27" width="12.28515625" customWidth="1"/>
    <col min="28" max="28" width="13.42578125" customWidth="1"/>
    <col min="29" max="30" width="13.140625" customWidth="1"/>
  </cols>
  <sheetData>
    <row r="1" spans="1:30" ht="18.75" x14ac:dyDescent="0.3">
      <c r="A1" s="4" t="s">
        <v>0</v>
      </c>
      <c r="B1" s="26"/>
    </row>
    <row r="2" spans="1:30" ht="20.25" customHeight="1" x14ac:dyDescent="0.25">
      <c r="B2" s="27"/>
    </row>
    <row r="3" spans="1:30" ht="109.5" customHeight="1" x14ac:dyDescent="0.25">
      <c r="A3" s="1" t="s">
        <v>1</v>
      </c>
      <c r="B3" s="1" t="s">
        <v>2</v>
      </c>
      <c r="C3" s="35" t="s">
        <v>151</v>
      </c>
      <c r="D3" s="23" t="s">
        <v>152</v>
      </c>
      <c r="E3" s="39" t="s">
        <v>106</v>
      </c>
      <c r="F3" s="46" t="s">
        <v>107</v>
      </c>
      <c r="G3" s="29" t="s">
        <v>92</v>
      </c>
      <c r="H3" s="3" t="s">
        <v>3</v>
      </c>
      <c r="I3" s="3" t="s">
        <v>147</v>
      </c>
      <c r="J3" s="3" t="s">
        <v>4</v>
      </c>
      <c r="K3" s="3" t="s">
        <v>141</v>
      </c>
      <c r="L3" s="3" t="s">
        <v>144</v>
      </c>
      <c r="M3" s="3" t="s">
        <v>134</v>
      </c>
      <c r="N3" s="3" t="s">
        <v>135</v>
      </c>
      <c r="O3" s="3" t="s">
        <v>136</v>
      </c>
      <c r="P3" s="3" t="s">
        <v>149</v>
      </c>
      <c r="Q3" s="3" t="s">
        <v>146</v>
      </c>
      <c r="R3" s="54" t="s">
        <v>8</v>
      </c>
      <c r="S3" s="30" t="s">
        <v>93</v>
      </c>
      <c r="T3" s="3" t="s">
        <v>95</v>
      </c>
      <c r="U3" s="3" t="s">
        <v>148</v>
      </c>
      <c r="V3" s="3" t="s">
        <v>96</v>
      </c>
      <c r="W3" s="3" t="s">
        <v>142</v>
      </c>
      <c r="X3" s="3" t="s">
        <v>145</v>
      </c>
      <c r="Y3" s="3" t="s">
        <v>137</v>
      </c>
      <c r="Z3" s="3" t="s">
        <v>138</v>
      </c>
      <c r="AA3" s="3" t="s">
        <v>139</v>
      </c>
      <c r="AB3" s="3" t="s">
        <v>150</v>
      </c>
      <c r="AC3" s="3" t="s">
        <v>143</v>
      </c>
      <c r="AD3" s="3"/>
    </row>
    <row r="4" spans="1:30" ht="56.25" customHeight="1" thickBot="1" x14ac:dyDescent="0.3">
      <c r="A4" s="16" t="s">
        <v>109</v>
      </c>
      <c r="B4" s="1" t="s">
        <v>6</v>
      </c>
      <c r="C4" s="51" t="s">
        <v>108</v>
      </c>
      <c r="D4" s="52"/>
      <c r="E4" s="50" t="s">
        <v>108</v>
      </c>
      <c r="F4" s="46"/>
      <c r="G4" s="29">
        <f>D4</f>
        <v>0</v>
      </c>
      <c r="H4" s="56">
        <v>0</v>
      </c>
      <c r="I4" s="56">
        <v>0</v>
      </c>
      <c r="J4" s="56">
        <f ca="1">J4:N97</f>
        <v>0</v>
      </c>
      <c r="K4" s="56">
        <v>0</v>
      </c>
      <c r="L4" s="56">
        <v>0</v>
      </c>
      <c r="M4" s="57">
        <v>0</v>
      </c>
      <c r="N4" s="56">
        <v>0</v>
      </c>
      <c r="O4" s="56">
        <v>0</v>
      </c>
      <c r="P4" s="68">
        <v>0</v>
      </c>
      <c r="Q4" s="56">
        <v>0</v>
      </c>
      <c r="R4" s="55">
        <f t="shared" ref="R4:R35" ca="1" si="0">SUM(H4:Q4)</f>
        <v>0</v>
      </c>
      <c r="S4" s="31">
        <f t="shared" ref="S4:S30" ca="1" si="1">G4*R4</f>
        <v>0</v>
      </c>
      <c r="T4" s="1">
        <f>(G4*H4)</f>
        <v>0</v>
      </c>
      <c r="U4" s="1">
        <f>(G4*I4)</f>
        <v>0</v>
      </c>
      <c r="V4" s="1">
        <f ca="1">(G4*J4)</f>
        <v>0</v>
      </c>
      <c r="W4" s="1">
        <f>(G4*K4)</f>
        <v>0</v>
      </c>
      <c r="X4" s="1">
        <f>(G4*L4)</f>
        <v>0</v>
      </c>
      <c r="Y4" s="1">
        <f>(G4*M4)</f>
        <v>0</v>
      </c>
      <c r="Z4" s="1">
        <f t="shared" ref="Z4:Z35" si="2">(G4*N4)</f>
        <v>0</v>
      </c>
      <c r="AA4" s="1">
        <f>(G4*O4)</f>
        <v>0</v>
      </c>
      <c r="AB4" s="1">
        <f t="shared" ref="AB4:AB35" si="3">(G4*P4)</f>
        <v>0</v>
      </c>
      <c r="AC4" s="1">
        <f>(G4*Q4)</f>
        <v>0</v>
      </c>
      <c r="AD4" s="3"/>
    </row>
    <row r="5" spans="1:30" ht="101.25" customHeight="1" thickBot="1" x14ac:dyDescent="0.3">
      <c r="A5" s="7" t="s">
        <v>110</v>
      </c>
      <c r="B5" s="14" t="s">
        <v>6</v>
      </c>
      <c r="C5" s="36" t="s">
        <v>108</v>
      </c>
      <c r="D5" s="24"/>
      <c r="E5" s="40" t="s">
        <v>108</v>
      </c>
      <c r="F5" s="47"/>
      <c r="G5" s="29">
        <f>D5</f>
        <v>0</v>
      </c>
      <c r="H5" s="58">
        <v>20</v>
      </c>
      <c r="I5" s="58">
        <v>0</v>
      </c>
      <c r="J5" s="58">
        <v>5</v>
      </c>
      <c r="K5" s="58">
        <v>0</v>
      </c>
      <c r="L5" s="59">
        <v>10</v>
      </c>
      <c r="M5" s="60">
        <v>0</v>
      </c>
      <c r="N5" s="58">
        <v>5</v>
      </c>
      <c r="O5" s="58">
        <v>0</v>
      </c>
      <c r="P5" s="61">
        <v>0</v>
      </c>
      <c r="Q5" s="58">
        <v>0</v>
      </c>
      <c r="R5" s="55">
        <f t="shared" si="0"/>
        <v>40</v>
      </c>
      <c r="S5" s="31">
        <f t="shared" si="1"/>
        <v>0</v>
      </c>
      <c r="T5" s="1">
        <f t="shared" ref="T5:T68" si="4">(G5*H5)</f>
        <v>0</v>
      </c>
      <c r="U5" s="1">
        <f t="shared" ref="U5:U68" si="5">(G5*I5)</f>
        <v>0</v>
      </c>
      <c r="V5" s="1">
        <f t="shared" ref="V5:V68" si="6">(G5*J5)</f>
        <v>0</v>
      </c>
      <c r="W5" s="1">
        <f t="shared" ref="W5:W68" si="7">(G5*K5)</f>
        <v>0</v>
      </c>
      <c r="X5" s="1">
        <f t="shared" ref="X5:X68" si="8">(G5*L5)</f>
        <v>0</v>
      </c>
      <c r="Y5" s="1">
        <f t="shared" ref="Y5:Y68" si="9">(G5*M5)</f>
        <v>0</v>
      </c>
      <c r="Z5" s="1">
        <f t="shared" si="2"/>
        <v>0</v>
      </c>
      <c r="AA5" s="1">
        <f t="shared" ref="AA5:AA68" si="10">(G5*O5)</f>
        <v>0</v>
      </c>
      <c r="AB5" s="1">
        <f t="shared" si="3"/>
        <v>0</v>
      </c>
      <c r="AC5" s="1">
        <f t="shared" ref="AC5:AC68" si="11">(G5*Q5)</f>
        <v>0</v>
      </c>
      <c r="AD5" s="3"/>
    </row>
    <row r="6" spans="1:30" ht="99.75" customHeight="1" thickBot="1" x14ac:dyDescent="0.3">
      <c r="A6" s="7" t="s">
        <v>12</v>
      </c>
      <c r="B6" s="15" t="s">
        <v>10</v>
      </c>
      <c r="C6" s="36"/>
      <c r="D6" s="24"/>
      <c r="E6" s="40"/>
      <c r="F6" s="47"/>
      <c r="G6" s="29">
        <f>(C6+D6)/2</f>
        <v>0</v>
      </c>
      <c r="H6" s="58">
        <v>30</v>
      </c>
      <c r="I6" s="58">
        <v>0</v>
      </c>
      <c r="J6" s="58">
        <v>7</v>
      </c>
      <c r="K6" s="58">
        <v>0</v>
      </c>
      <c r="L6" s="59">
        <v>10</v>
      </c>
      <c r="M6" s="60">
        <v>1</v>
      </c>
      <c r="N6" s="58">
        <v>0</v>
      </c>
      <c r="O6" s="58">
        <v>0</v>
      </c>
      <c r="P6" s="61">
        <v>20</v>
      </c>
      <c r="Q6" s="58">
        <v>0</v>
      </c>
      <c r="R6" s="55">
        <f t="shared" si="0"/>
        <v>68</v>
      </c>
      <c r="S6" s="31">
        <f t="shared" si="1"/>
        <v>0</v>
      </c>
      <c r="T6" s="1">
        <f t="shared" si="4"/>
        <v>0</v>
      </c>
      <c r="U6" s="1">
        <f t="shared" si="5"/>
        <v>0</v>
      </c>
      <c r="V6" s="1">
        <f t="shared" si="6"/>
        <v>0</v>
      </c>
      <c r="W6" s="1">
        <f t="shared" si="7"/>
        <v>0</v>
      </c>
      <c r="X6" s="1">
        <f t="shared" si="8"/>
        <v>0</v>
      </c>
      <c r="Y6" s="1">
        <f t="shared" si="9"/>
        <v>0</v>
      </c>
      <c r="Z6" s="1">
        <f t="shared" si="2"/>
        <v>0</v>
      </c>
      <c r="AA6" s="1">
        <f t="shared" si="10"/>
        <v>0</v>
      </c>
      <c r="AB6" s="1">
        <f t="shared" si="3"/>
        <v>0</v>
      </c>
      <c r="AC6" s="1">
        <f t="shared" si="11"/>
        <v>0</v>
      </c>
      <c r="AD6" s="3"/>
    </row>
    <row r="7" spans="1:30" ht="40.5" customHeight="1" thickBot="1" x14ac:dyDescent="0.3">
      <c r="A7" s="7" t="s">
        <v>13</v>
      </c>
      <c r="B7" s="15" t="s">
        <v>11</v>
      </c>
      <c r="C7" s="36"/>
      <c r="D7" s="24"/>
      <c r="E7" s="40"/>
      <c r="F7" s="47"/>
      <c r="G7" s="29">
        <f t="shared" ref="G7:G70" si="12">(C7+D7)/2</f>
        <v>0</v>
      </c>
      <c r="H7" s="58">
        <v>20</v>
      </c>
      <c r="I7" s="58">
        <v>150</v>
      </c>
      <c r="J7" s="58">
        <v>20</v>
      </c>
      <c r="K7" s="58">
        <v>0</v>
      </c>
      <c r="L7" s="59">
        <v>10</v>
      </c>
      <c r="M7" s="60">
        <v>0</v>
      </c>
      <c r="N7" s="58">
        <v>0</v>
      </c>
      <c r="O7" s="58">
        <v>4</v>
      </c>
      <c r="P7" s="61">
        <v>0</v>
      </c>
      <c r="Q7" s="58">
        <v>0</v>
      </c>
      <c r="R7" s="55">
        <f t="shared" si="0"/>
        <v>204</v>
      </c>
      <c r="S7" s="31">
        <f t="shared" si="1"/>
        <v>0</v>
      </c>
      <c r="T7" s="1">
        <f t="shared" si="4"/>
        <v>0</v>
      </c>
      <c r="U7" s="1">
        <f t="shared" si="5"/>
        <v>0</v>
      </c>
      <c r="V7" s="1">
        <f t="shared" si="6"/>
        <v>0</v>
      </c>
      <c r="W7" s="1">
        <f t="shared" si="7"/>
        <v>0</v>
      </c>
      <c r="X7" s="1">
        <f t="shared" si="8"/>
        <v>0</v>
      </c>
      <c r="Y7" s="1">
        <f t="shared" si="9"/>
        <v>0</v>
      </c>
      <c r="Z7" s="1">
        <f t="shared" si="2"/>
        <v>0</v>
      </c>
      <c r="AA7" s="1">
        <f t="shared" si="10"/>
        <v>0</v>
      </c>
      <c r="AB7" s="1">
        <f t="shared" si="3"/>
        <v>0</v>
      </c>
      <c r="AC7" s="1">
        <f t="shared" si="11"/>
        <v>0</v>
      </c>
      <c r="AD7" s="3"/>
    </row>
    <row r="8" spans="1:30" ht="82.5" customHeight="1" thickBot="1" x14ac:dyDescent="0.3">
      <c r="A8" s="7" t="s">
        <v>14</v>
      </c>
      <c r="B8" s="15" t="s">
        <v>11</v>
      </c>
      <c r="C8" s="36"/>
      <c r="D8" s="24"/>
      <c r="E8" s="40"/>
      <c r="F8" s="47"/>
      <c r="G8" s="29">
        <f t="shared" si="12"/>
        <v>0</v>
      </c>
      <c r="H8" s="58">
        <v>10</v>
      </c>
      <c r="I8" s="58">
        <v>0</v>
      </c>
      <c r="J8" s="58">
        <v>10</v>
      </c>
      <c r="K8" s="58">
        <v>0</v>
      </c>
      <c r="L8" s="59">
        <v>60</v>
      </c>
      <c r="M8" s="60">
        <v>12</v>
      </c>
      <c r="N8" s="58">
        <v>6</v>
      </c>
      <c r="O8" s="58">
        <v>4</v>
      </c>
      <c r="P8" s="61">
        <v>0</v>
      </c>
      <c r="Q8" s="58">
        <v>80</v>
      </c>
      <c r="R8" s="55">
        <f t="shared" si="0"/>
        <v>182</v>
      </c>
      <c r="S8" s="31">
        <f t="shared" si="1"/>
        <v>0</v>
      </c>
      <c r="T8" s="1">
        <f t="shared" si="4"/>
        <v>0</v>
      </c>
      <c r="U8" s="1">
        <f t="shared" si="5"/>
        <v>0</v>
      </c>
      <c r="V8" s="1">
        <f t="shared" si="6"/>
        <v>0</v>
      </c>
      <c r="W8" s="1">
        <f t="shared" si="7"/>
        <v>0</v>
      </c>
      <c r="X8" s="1">
        <f t="shared" si="8"/>
        <v>0</v>
      </c>
      <c r="Y8" s="1">
        <f t="shared" si="9"/>
        <v>0</v>
      </c>
      <c r="Z8" s="1">
        <f t="shared" si="2"/>
        <v>0</v>
      </c>
      <c r="AA8" s="1">
        <f t="shared" si="10"/>
        <v>0</v>
      </c>
      <c r="AB8" s="1">
        <f t="shared" si="3"/>
        <v>0</v>
      </c>
      <c r="AC8" s="1">
        <f t="shared" si="11"/>
        <v>0</v>
      </c>
      <c r="AD8" s="3"/>
    </row>
    <row r="9" spans="1:30" ht="66.75" customHeight="1" thickBot="1" x14ac:dyDescent="0.3">
      <c r="A9" s="7" t="s">
        <v>15</v>
      </c>
      <c r="B9" s="15" t="s">
        <v>74</v>
      </c>
      <c r="C9" s="36"/>
      <c r="D9" s="24"/>
      <c r="E9" s="40"/>
      <c r="F9" s="47"/>
      <c r="G9" s="29">
        <f t="shared" si="12"/>
        <v>0</v>
      </c>
      <c r="H9" s="58">
        <v>200</v>
      </c>
      <c r="I9" s="58">
        <v>300</v>
      </c>
      <c r="J9" s="58">
        <v>160</v>
      </c>
      <c r="K9" s="58">
        <v>60</v>
      </c>
      <c r="L9" s="59">
        <v>120</v>
      </c>
      <c r="M9" s="60">
        <v>8</v>
      </c>
      <c r="N9" s="58">
        <v>10</v>
      </c>
      <c r="O9" s="58">
        <v>4</v>
      </c>
      <c r="P9" s="61">
        <v>600</v>
      </c>
      <c r="Q9" s="58">
        <v>120</v>
      </c>
      <c r="R9" s="55">
        <f t="shared" si="0"/>
        <v>1582</v>
      </c>
      <c r="S9" s="31">
        <f t="shared" si="1"/>
        <v>0</v>
      </c>
      <c r="T9" s="1">
        <f t="shared" si="4"/>
        <v>0</v>
      </c>
      <c r="U9" s="1">
        <f t="shared" si="5"/>
        <v>0</v>
      </c>
      <c r="V9" s="1">
        <f t="shared" si="6"/>
        <v>0</v>
      </c>
      <c r="W9" s="1">
        <f t="shared" si="7"/>
        <v>0</v>
      </c>
      <c r="X9" s="1">
        <f t="shared" si="8"/>
        <v>0</v>
      </c>
      <c r="Y9" s="1">
        <f t="shared" si="9"/>
        <v>0</v>
      </c>
      <c r="Z9" s="1">
        <f t="shared" si="2"/>
        <v>0</v>
      </c>
      <c r="AA9" s="1">
        <f t="shared" si="10"/>
        <v>0</v>
      </c>
      <c r="AB9" s="1">
        <f t="shared" si="3"/>
        <v>0</v>
      </c>
      <c r="AC9" s="1">
        <f t="shared" si="11"/>
        <v>0</v>
      </c>
      <c r="AD9" s="3"/>
    </row>
    <row r="10" spans="1:30" ht="82.5" customHeight="1" thickBot="1" x14ac:dyDescent="0.3">
      <c r="A10" s="7" t="s">
        <v>16</v>
      </c>
      <c r="B10" s="14" t="s">
        <v>6</v>
      </c>
      <c r="C10" s="36"/>
      <c r="D10" s="24"/>
      <c r="E10" s="40"/>
      <c r="F10" s="47"/>
      <c r="G10" s="29">
        <f t="shared" si="12"/>
        <v>0</v>
      </c>
      <c r="H10" s="58">
        <v>0</v>
      </c>
      <c r="I10" s="58">
        <v>0</v>
      </c>
      <c r="J10" s="58">
        <v>0</v>
      </c>
      <c r="K10" s="58">
        <v>0</v>
      </c>
      <c r="L10" s="59">
        <v>0</v>
      </c>
      <c r="M10" s="60">
        <v>0</v>
      </c>
      <c r="N10" s="58">
        <v>0</v>
      </c>
      <c r="O10" s="58">
        <v>0</v>
      </c>
      <c r="P10" s="61">
        <v>0</v>
      </c>
      <c r="Q10" s="58">
        <v>0</v>
      </c>
      <c r="R10" s="55">
        <f t="shared" si="0"/>
        <v>0</v>
      </c>
      <c r="S10" s="31">
        <f t="shared" si="1"/>
        <v>0</v>
      </c>
      <c r="T10" s="1">
        <f t="shared" si="4"/>
        <v>0</v>
      </c>
      <c r="U10" s="1">
        <f t="shared" si="5"/>
        <v>0</v>
      </c>
      <c r="V10" s="1">
        <f t="shared" si="6"/>
        <v>0</v>
      </c>
      <c r="W10" s="1">
        <f t="shared" si="7"/>
        <v>0</v>
      </c>
      <c r="X10" s="1">
        <f t="shared" si="8"/>
        <v>0</v>
      </c>
      <c r="Y10" s="1">
        <f t="shared" si="9"/>
        <v>0</v>
      </c>
      <c r="Z10" s="3">
        <f t="shared" si="2"/>
        <v>0</v>
      </c>
      <c r="AA10" s="1">
        <f t="shared" si="10"/>
        <v>0</v>
      </c>
      <c r="AB10" s="1">
        <f t="shared" si="3"/>
        <v>0</v>
      </c>
      <c r="AC10" s="1">
        <f t="shared" si="11"/>
        <v>0</v>
      </c>
      <c r="AD10" s="3"/>
    </row>
    <row r="11" spans="1:30" ht="84" customHeight="1" thickBot="1" x14ac:dyDescent="0.3">
      <c r="A11" s="7" t="s">
        <v>17</v>
      </c>
      <c r="B11" s="15" t="s">
        <v>6</v>
      </c>
      <c r="C11" s="36"/>
      <c r="D11" s="24"/>
      <c r="E11" s="40"/>
      <c r="F11" s="47"/>
      <c r="G11" s="29">
        <f t="shared" si="12"/>
        <v>0</v>
      </c>
      <c r="H11" s="58">
        <v>0</v>
      </c>
      <c r="I11" s="58">
        <v>0</v>
      </c>
      <c r="J11" s="58">
        <v>0</v>
      </c>
      <c r="K11" s="58">
        <v>0</v>
      </c>
      <c r="L11" s="59">
        <v>0</v>
      </c>
      <c r="M11" s="62">
        <v>0</v>
      </c>
      <c r="N11" s="58">
        <v>0</v>
      </c>
      <c r="O11" s="58">
        <v>0</v>
      </c>
      <c r="P11" s="61">
        <v>60</v>
      </c>
      <c r="Q11" s="58">
        <v>10</v>
      </c>
      <c r="R11" s="55">
        <f t="shared" si="0"/>
        <v>70</v>
      </c>
      <c r="S11" s="31">
        <f t="shared" si="1"/>
        <v>0</v>
      </c>
      <c r="T11" s="1">
        <f t="shared" si="4"/>
        <v>0</v>
      </c>
      <c r="U11" s="1">
        <f t="shared" si="5"/>
        <v>0</v>
      </c>
      <c r="V11" s="1">
        <f t="shared" si="6"/>
        <v>0</v>
      </c>
      <c r="W11" s="1">
        <f t="shared" si="7"/>
        <v>0</v>
      </c>
      <c r="X11" s="1">
        <f t="shared" si="8"/>
        <v>0</v>
      </c>
      <c r="Y11" s="1">
        <f t="shared" si="9"/>
        <v>0</v>
      </c>
      <c r="Z11" s="3">
        <f t="shared" si="2"/>
        <v>0</v>
      </c>
      <c r="AA11" s="1">
        <f t="shared" si="10"/>
        <v>0</v>
      </c>
      <c r="AB11" s="1">
        <f t="shared" si="3"/>
        <v>0</v>
      </c>
      <c r="AC11" s="1">
        <f t="shared" si="11"/>
        <v>0</v>
      </c>
      <c r="AD11" s="3"/>
    </row>
    <row r="12" spans="1:30" ht="66.75" customHeight="1" thickBot="1" x14ac:dyDescent="0.3">
      <c r="A12" s="7" t="s">
        <v>18</v>
      </c>
      <c r="B12" s="15" t="s">
        <v>74</v>
      </c>
      <c r="C12" s="36"/>
      <c r="D12" s="24"/>
      <c r="E12" s="40"/>
      <c r="F12" s="47"/>
      <c r="G12" s="29">
        <f t="shared" si="12"/>
        <v>0</v>
      </c>
      <c r="H12" s="58">
        <v>30</v>
      </c>
      <c r="I12" s="58">
        <v>80</v>
      </c>
      <c r="J12" s="58">
        <v>100</v>
      </c>
      <c r="K12" s="58">
        <v>50</v>
      </c>
      <c r="L12" s="59">
        <v>150</v>
      </c>
      <c r="M12" s="60">
        <v>242</v>
      </c>
      <c r="N12" s="58">
        <v>10</v>
      </c>
      <c r="O12" s="58">
        <v>4</v>
      </c>
      <c r="P12" s="61">
        <v>400</v>
      </c>
      <c r="Q12" s="58">
        <v>70</v>
      </c>
      <c r="R12" s="55">
        <f t="shared" si="0"/>
        <v>1136</v>
      </c>
      <c r="S12" s="31">
        <f t="shared" si="1"/>
        <v>0</v>
      </c>
      <c r="T12" s="1">
        <f t="shared" si="4"/>
        <v>0</v>
      </c>
      <c r="U12" s="1">
        <f t="shared" si="5"/>
        <v>0</v>
      </c>
      <c r="V12" s="1">
        <f t="shared" si="6"/>
        <v>0</v>
      </c>
      <c r="W12" s="1">
        <f t="shared" si="7"/>
        <v>0</v>
      </c>
      <c r="X12" s="1">
        <f t="shared" si="8"/>
        <v>0</v>
      </c>
      <c r="Y12" s="1">
        <f t="shared" si="9"/>
        <v>0</v>
      </c>
      <c r="Z12" s="1">
        <f t="shared" si="2"/>
        <v>0</v>
      </c>
      <c r="AA12" s="1">
        <f t="shared" si="10"/>
        <v>0</v>
      </c>
      <c r="AB12" s="1">
        <f t="shared" si="3"/>
        <v>0</v>
      </c>
      <c r="AC12" s="1">
        <f t="shared" si="11"/>
        <v>0</v>
      </c>
      <c r="AD12" s="3"/>
    </row>
    <row r="13" spans="1:30" ht="66.75" customHeight="1" thickBot="1" x14ac:dyDescent="0.3">
      <c r="A13" s="7" t="s">
        <v>104</v>
      </c>
      <c r="B13" s="15" t="s">
        <v>105</v>
      </c>
      <c r="C13" s="42"/>
      <c r="D13" s="43"/>
      <c r="E13" s="44"/>
      <c r="F13" s="48"/>
      <c r="G13" s="29">
        <f t="shared" si="12"/>
        <v>0</v>
      </c>
      <c r="H13" s="63">
        <v>0</v>
      </c>
      <c r="I13" s="63">
        <v>0</v>
      </c>
      <c r="J13" s="63">
        <v>0</v>
      </c>
      <c r="K13" s="63">
        <v>0</v>
      </c>
      <c r="L13" s="64">
        <v>10</v>
      </c>
      <c r="M13" s="60">
        <v>1</v>
      </c>
      <c r="N13" s="63">
        <v>0</v>
      </c>
      <c r="O13" s="63">
        <v>0</v>
      </c>
      <c r="P13" s="61">
        <v>0</v>
      </c>
      <c r="Q13" s="63">
        <v>0</v>
      </c>
      <c r="R13" s="55">
        <f t="shared" si="0"/>
        <v>11</v>
      </c>
      <c r="S13" s="31">
        <f t="shared" si="1"/>
        <v>0</v>
      </c>
      <c r="T13" s="1">
        <f t="shared" si="4"/>
        <v>0</v>
      </c>
      <c r="U13" s="1">
        <f t="shared" si="5"/>
        <v>0</v>
      </c>
      <c r="V13" s="1">
        <f t="shared" si="6"/>
        <v>0</v>
      </c>
      <c r="W13" s="1">
        <f t="shared" si="7"/>
        <v>0</v>
      </c>
      <c r="X13" s="1">
        <f t="shared" si="8"/>
        <v>0</v>
      </c>
      <c r="Y13" s="1">
        <f t="shared" si="9"/>
        <v>0</v>
      </c>
      <c r="Z13" s="1">
        <f t="shared" si="2"/>
        <v>0</v>
      </c>
      <c r="AA13" s="1">
        <f t="shared" si="10"/>
        <v>0</v>
      </c>
      <c r="AB13" s="1">
        <f t="shared" si="3"/>
        <v>0</v>
      </c>
      <c r="AC13" s="1">
        <f t="shared" si="11"/>
        <v>0</v>
      </c>
      <c r="AD13" s="3"/>
    </row>
    <row r="14" spans="1:30" ht="98.25" customHeight="1" thickBot="1" x14ac:dyDescent="0.3">
      <c r="A14" s="7" t="s">
        <v>133</v>
      </c>
      <c r="B14" s="15" t="s">
        <v>75</v>
      </c>
      <c r="C14" s="36" t="s">
        <v>108</v>
      </c>
      <c r="D14" s="24"/>
      <c r="E14" s="40"/>
      <c r="F14" s="47"/>
      <c r="G14" s="29">
        <f>D14</f>
        <v>0</v>
      </c>
      <c r="H14" s="58">
        <v>5</v>
      </c>
      <c r="I14" s="58">
        <v>0</v>
      </c>
      <c r="J14" s="58">
        <v>0</v>
      </c>
      <c r="K14" s="58">
        <v>0</v>
      </c>
      <c r="L14" s="59">
        <v>80</v>
      </c>
      <c r="M14" s="60">
        <v>0</v>
      </c>
      <c r="N14" s="58">
        <v>1</v>
      </c>
      <c r="O14" s="58">
        <v>0</v>
      </c>
      <c r="P14" s="61">
        <v>80</v>
      </c>
      <c r="Q14" s="58">
        <v>0</v>
      </c>
      <c r="R14" s="55">
        <f t="shared" si="0"/>
        <v>166</v>
      </c>
      <c r="S14" s="31">
        <f t="shared" si="1"/>
        <v>0</v>
      </c>
      <c r="T14" s="1">
        <f t="shared" si="4"/>
        <v>0</v>
      </c>
      <c r="U14" s="1">
        <f t="shared" si="5"/>
        <v>0</v>
      </c>
      <c r="V14" s="1">
        <f t="shared" si="6"/>
        <v>0</v>
      </c>
      <c r="W14" s="1">
        <f t="shared" si="7"/>
        <v>0</v>
      </c>
      <c r="X14" s="1">
        <f t="shared" si="8"/>
        <v>0</v>
      </c>
      <c r="Y14" s="1">
        <f t="shared" si="9"/>
        <v>0</v>
      </c>
      <c r="Z14" s="1">
        <f t="shared" si="2"/>
        <v>0</v>
      </c>
      <c r="AA14" s="1">
        <f t="shared" si="10"/>
        <v>0</v>
      </c>
      <c r="AB14" s="1">
        <f t="shared" si="3"/>
        <v>0</v>
      </c>
      <c r="AC14" s="1">
        <f t="shared" si="11"/>
        <v>0</v>
      </c>
      <c r="AD14" s="3"/>
    </row>
    <row r="15" spans="1:30" ht="82.5" customHeight="1" thickBot="1" x14ac:dyDescent="0.3">
      <c r="A15" s="9" t="s">
        <v>111</v>
      </c>
      <c r="B15" s="15" t="s">
        <v>10</v>
      </c>
      <c r="C15" s="36" t="s">
        <v>108</v>
      </c>
      <c r="D15" s="24"/>
      <c r="E15" s="40" t="s">
        <v>108</v>
      </c>
      <c r="F15" s="47"/>
      <c r="G15" s="29">
        <f>D15</f>
        <v>0</v>
      </c>
      <c r="H15" s="58">
        <v>20</v>
      </c>
      <c r="I15" s="58">
        <v>30</v>
      </c>
      <c r="J15" s="58">
        <v>0</v>
      </c>
      <c r="K15" s="58">
        <v>0</v>
      </c>
      <c r="L15" s="59">
        <v>80</v>
      </c>
      <c r="M15" s="60">
        <v>10</v>
      </c>
      <c r="N15" s="58">
        <v>0</v>
      </c>
      <c r="O15" s="58">
        <v>1</v>
      </c>
      <c r="P15" s="61">
        <v>0</v>
      </c>
      <c r="Q15" s="58">
        <v>20</v>
      </c>
      <c r="R15" s="55">
        <f t="shared" si="0"/>
        <v>161</v>
      </c>
      <c r="S15" s="31">
        <f t="shared" si="1"/>
        <v>0</v>
      </c>
      <c r="T15" s="1">
        <f t="shared" si="4"/>
        <v>0</v>
      </c>
      <c r="U15" s="1">
        <f t="shared" si="5"/>
        <v>0</v>
      </c>
      <c r="V15" s="1">
        <f t="shared" si="6"/>
        <v>0</v>
      </c>
      <c r="W15" s="1">
        <f t="shared" si="7"/>
        <v>0</v>
      </c>
      <c r="X15" s="1">
        <f t="shared" si="8"/>
        <v>0</v>
      </c>
      <c r="Y15" s="1">
        <f t="shared" si="9"/>
        <v>0</v>
      </c>
      <c r="Z15" s="1">
        <f t="shared" si="2"/>
        <v>0</v>
      </c>
      <c r="AA15" s="1">
        <f t="shared" si="10"/>
        <v>0</v>
      </c>
      <c r="AB15" s="1">
        <f t="shared" si="3"/>
        <v>0</v>
      </c>
      <c r="AC15" s="1">
        <f t="shared" si="11"/>
        <v>0</v>
      </c>
      <c r="AD15" s="3"/>
    </row>
    <row r="16" spans="1:30" ht="86.25" customHeight="1" thickBot="1" x14ac:dyDescent="0.3">
      <c r="A16" s="9" t="s">
        <v>112</v>
      </c>
      <c r="B16" s="15" t="s">
        <v>6</v>
      </c>
      <c r="C16" s="36" t="s">
        <v>108</v>
      </c>
      <c r="D16" s="24"/>
      <c r="E16" s="40" t="s">
        <v>108</v>
      </c>
      <c r="F16" s="47" t="s">
        <v>108</v>
      </c>
      <c r="G16" s="29">
        <f>D16</f>
        <v>0</v>
      </c>
      <c r="H16" s="58">
        <v>5</v>
      </c>
      <c r="I16" s="58">
        <v>0</v>
      </c>
      <c r="J16" s="58">
        <v>5</v>
      </c>
      <c r="K16" s="58">
        <v>0</v>
      </c>
      <c r="L16" s="59">
        <v>30</v>
      </c>
      <c r="M16" s="60">
        <v>0</v>
      </c>
      <c r="N16" s="58">
        <v>2</v>
      </c>
      <c r="O16" s="58">
        <v>1</v>
      </c>
      <c r="P16" s="61">
        <v>0</v>
      </c>
      <c r="Q16" s="58">
        <v>0</v>
      </c>
      <c r="R16" s="55">
        <f t="shared" si="0"/>
        <v>43</v>
      </c>
      <c r="S16" s="31">
        <f t="shared" si="1"/>
        <v>0</v>
      </c>
      <c r="T16" s="1">
        <f t="shared" si="4"/>
        <v>0</v>
      </c>
      <c r="U16" s="1">
        <f t="shared" si="5"/>
        <v>0</v>
      </c>
      <c r="V16" s="1">
        <f t="shared" si="6"/>
        <v>0</v>
      </c>
      <c r="W16" s="1">
        <f t="shared" si="7"/>
        <v>0</v>
      </c>
      <c r="X16" s="1">
        <f t="shared" si="8"/>
        <v>0</v>
      </c>
      <c r="Y16" s="1">
        <f t="shared" si="9"/>
        <v>0</v>
      </c>
      <c r="Z16" s="1">
        <f t="shared" si="2"/>
        <v>0</v>
      </c>
      <c r="AA16" s="1">
        <f t="shared" si="10"/>
        <v>0</v>
      </c>
      <c r="AB16" s="1">
        <f t="shared" si="3"/>
        <v>0</v>
      </c>
      <c r="AC16" s="1">
        <f t="shared" si="11"/>
        <v>0</v>
      </c>
      <c r="AD16" s="3"/>
    </row>
    <row r="17" spans="1:30" ht="74.25" customHeight="1" thickBot="1" x14ac:dyDescent="0.3">
      <c r="A17" s="6" t="s">
        <v>19</v>
      </c>
      <c r="B17" s="14" t="s">
        <v>74</v>
      </c>
      <c r="C17" s="36"/>
      <c r="D17" s="24"/>
      <c r="E17" s="40"/>
      <c r="F17" s="47"/>
      <c r="G17" s="29">
        <f t="shared" si="12"/>
        <v>0</v>
      </c>
      <c r="H17" s="58">
        <v>30</v>
      </c>
      <c r="I17" s="58">
        <v>300</v>
      </c>
      <c r="J17" s="58">
        <v>70</v>
      </c>
      <c r="K17" s="58">
        <v>80</v>
      </c>
      <c r="L17" s="59">
        <v>180</v>
      </c>
      <c r="M17" s="60">
        <v>186</v>
      </c>
      <c r="N17" s="58">
        <v>40</v>
      </c>
      <c r="O17" s="58">
        <v>6</v>
      </c>
      <c r="P17" s="61">
        <v>350</v>
      </c>
      <c r="Q17" s="58">
        <v>80</v>
      </c>
      <c r="R17" s="55">
        <f t="shared" si="0"/>
        <v>1322</v>
      </c>
      <c r="S17" s="31">
        <f t="shared" si="1"/>
        <v>0</v>
      </c>
      <c r="T17" s="1">
        <f t="shared" si="4"/>
        <v>0</v>
      </c>
      <c r="U17" s="1">
        <f t="shared" si="5"/>
        <v>0</v>
      </c>
      <c r="V17" s="1">
        <f t="shared" si="6"/>
        <v>0</v>
      </c>
      <c r="W17" s="1">
        <f t="shared" si="7"/>
        <v>0</v>
      </c>
      <c r="X17" s="1">
        <f t="shared" si="8"/>
        <v>0</v>
      </c>
      <c r="Y17" s="1">
        <f t="shared" si="9"/>
        <v>0</v>
      </c>
      <c r="Z17" s="1">
        <f t="shared" si="2"/>
        <v>0</v>
      </c>
      <c r="AA17" s="1">
        <f t="shared" si="10"/>
        <v>0</v>
      </c>
      <c r="AB17" s="1">
        <f t="shared" si="3"/>
        <v>0</v>
      </c>
      <c r="AC17" s="1">
        <f t="shared" si="11"/>
        <v>0</v>
      </c>
      <c r="AD17" s="3"/>
    </row>
    <row r="18" spans="1:30" ht="67.5" customHeight="1" thickBot="1" x14ac:dyDescent="0.3">
      <c r="A18" s="6" t="s">
        <v>20</v>
      </c>
      <c r="B18" s="15" t="s">
        <v>76</v>
      </c>
      <c r="C18" s="36"/>
      <c r="D18" s="24"/>
      <c r="E18" s="40"/>
      <c r="F18" s="47"/>
      <c r="G18" s="29">
        <f t="shared" si="12"/>
        <v>0</v>
      </c>
      <c r="H18" s="58">
        <v>10</v>
      </c>
      <c r="I18" s="58">
        <v>0</v>
      </c>
      <c r="J18" s="58">
        <v>0</v>
      </c>
      <c r="K18" s="58">
        <v>0</v>
      </c>
      <c r="L18" s="59">
        <v>10</v>
      </c>
      <c r="M18" s="60">
        <v>4</v>
      </c>
      <c r="N18" s="58">
        <v>0</v>
      </c>
      <c r="O18" s="58">
        <v>1</v>
      </c>
      <c r="P18" s="61">
        <v>0</v>
      </c>
      <c r="Q18" s="58">
        <v>0</v>
      </c>
      <c r="R18" s="55">
        <f t="shared" si="0"/>
        <v>25</v>
      </c>
      <c r="S18" s="31">
        <f t="shared" si="1"/>
        <v>0</v>
      </c>
      <c r="T18" s="1">
        <f t="shared" si="4"/>
        <v>0</v>
      </c>
      <c r="U18" s="1">
        <f t="shared" si="5"/>
        <v>0</v>
      </c>
      <c r="V18" s="1">
        <f t="shared" si="6"/>
        <v>0</v>
      </c>
      <c r="W18" s="1">
        <f t="shared" si="7"/>
        <v>0</v>
      </c>
      <c r="X18" s="1">
        <f t="shared" si="8"/>
        <v>0</v>
      </c>
      <c r="Y18" s="1">
        <f t="shared" si="9"/>
        <v>0</v>
      </c>
      <c r="Z18" s="1">
        <f t="shared" si="2"/>
        <v>0</v>
      </c>
      <c r="AA18" s="1">
        <f t="shared" si="10"/>
        <v>0</v>
      </c>
      <c r="AB18" s="1">
        <f t="shared" si="3"/>
        <v>0</v>
      </c>
      <c r="AC18" s="1">
        <f t="shared" si="11"/>
        <v>0</v>
      </c>
      <c r="AD18" s="3"/>
    </row>
    <row r="19" spans="1:30" ht="66.75" customHeight="1" thickBot="1" x14ac:dyDescent="0.3">
      <c r="A19" s="5" t="s">
        <v>21</v>
      </c>
      <c r="B19" s="15" t="s">
        <v>74</v>
      </c>
      <c r="C19" s="36"/>
      <c r="D19" s="24"/>
      <c r="E19" s="40"/>
      <c r="F19" s="47"/>
      <c r="G19" s="29">
        <f t="shared" si="12"/>
        <v>0</v>
      </c>
      <c r="H19" s="58">
        <v>5</v>
      </c>
      <c r="I19" s="58">
        <v>30</v>
      </c>
      <c r="J19" s="58">
        <v>0</v>
      </c>
      <c r="K19" s="58">
        <v>5</v>
      </c>
      <c r="L19" s="59">
        <v>50</v>
      </c>
      <c r="M19" s="60">
        <v>2</v>
      </c>
      <c r="N19" s="58">
        <v>5</v>
      </c>
      <c r="O19" s="58">
        <v>1</v>
      </c>
      <c r="P19" s="61">
        <v>50</v>
      </c>
      <c r="Q19" s="58">
        <v>10</v>
      </c>
      <c r="R19" s="55">
        <f t="shared" si="0"/>
        <v>158</v>
      </c>
      <c r="S19" s="31">
        <f t="shared" si="1"/>
        <v>0</v>
      </c>
      <c r="T19" s="1">
        <f t="shared" si="4"/>
        <v>0</v>
      </c>
      <c r="U19" s="1">
        <f t="shared" si="5"/>
        <v>0</v>
      </c>
      <c r="V19" s="1">
        <f t="shared" si="6"/>
        <v>0</v>
      </c>
      <c r="W19" s="1">
        <f t="shared" si="7"/>
        <v>0</v>
      </c>
      <c r="X19" s="1">
        <f t="shared" si="8"/>
        <v>0</v>
      </c>
      <c r="Y19" s="1">
        <f t="shared" si="9"/>
        <v>0</v>
      </c>
      <c r="Z19" s="1">
        <f t="shared" si="2"/>
        <v>0</v>
      </c>
      <c r="AA19" s="1">
        <f t="shared" si="10"/>
        <v>0</v>
      </c>
      <c r="AB19" s="1">
        <f t="shared" si="3"/>
        <v>0</v>
      </c>
      <c r="AC19" s="1">
        <f t="shared" si="11"/>
        <v>0</v>
      </c>
      <c r="AD19" s="3"/>
    </row>
    <row r="20" spans="1:30" ht="72" thickBot="1" x14ac:dyDescent="0.3">
      <c r="A20" s="10" t="s">
        <v>22</v>
      </c>
      <c r="B20" s="15" t="s">
        <v>74</v>
      </c>
      <c r="C20" s="36"/>
      <c r="D20" s="24"/>
      <c r="E20" s="40"/>
      <c r="F20" s="47"/>
      <c r="G20" s="29">
        <f t="shared" si="12"/>
        <v>0</v>
      </c>
      <c r="H20" s="58">
        <v>10</v>
      </c>
      <c r="I20" s="58">
        <v>60</v>
      </c>
      <c r="J20" s="58">
        <v>18</v>
      </c>
      <c r="K20" s="58">
        <v>15</v>
      </c>
      <c r="L20" s="59">
        <v>80</v>
      </c>
      <c r="M20" s="60">
        <v>5</v>
      </c>
      <c r="N20" s="58">
        <v>40</v>
      </c>
      <c r="O20" s="58">
        <v>2</v>
      </c>
      <c r="P20" s="61">
        <v>200</v>
      </c>
      <c r="Q20" s="58">
        <v>70</v>
      </c>
      <c r="R20" s="55">
        <f t="shared" si="0"/>
        <v>500</v>
      </c>
      <c r="S20" s="31">
        <f t="shared" si="1"/>
        <v>0</v>
      </c>
      <c r="T20" s="1">
        <f t="shared" si="4"/>
        <v>0</v>
      </c>
      <c r="U20" s="1">
        <f t="shared" si="5"/>
        <v>0</v>
      </c>
      <c r="V20" s="1">
        <f t="shared" si="6"/>
        <v>0</v>
      </c>
      <c r="W20" s="1">
        <f t="shared" si="7"/>
        <v>0</v>
      </c>
      <c r="X20" s="1">
        <f t="shared" si="8"/>
        <v>0</v>
      </c>
      <c r="Y20" s="1">
        <f t="shared" si="9"/>
        <v>0</v>
      </c>
      <c r="Z20" s="1">
        <f t="shared" si="2"/>
        <v>0</v>
      </c>
      <c r="AA20" s="1">
        <f t="shared" si="10"/>
        <v>0</v>
      </c>
      <c r="AB20" s="1">
        <f t="shared" si="3"/>
        <v>0</v>
      </c>
      <c r="AC20" s="1">
        <f t="shared" si="11"/>
        <v>0</v>
      </c>
      <c r="AD20" s="3"/>
    </row>
    <row r="21" spans="1:30" ht="64.5" customHeight="1" thickBot="1" x14ac:dyDescent="0.3">
      <c r="A21" s="7" t="s">
        <v>97</v>
      </c>
      <c r="B21" s="15" t="s">
        <v>74</v>
      </c>
      <c r="C21" s="36"/>
      <c r="D21" s="24" t="s">
        <v>108</v>
      </c>
      <c r="E21" s="40" t="s">
        <v>108</v>
      </c>
      <c r="F21" s="47"/>
      <c r="G21" s="29">
        <f>C21</f>
        <v>0</v>
      </c>
      <c r="H21" s="58">
        <v>0</v>
      </c>
      <c r="I21" s="58">
        <v>0</v>
      </c>
      <c r="J21" s="58">
        <v>0</v>
      </c>
      <c r="K21" s="58">
        <v>0</v>
      </c>
      <c r="L21" s="59">
        <v>0</v>
      </c>
      <c r="M21" s="60">
        <v>0</v>
      </c>
      <c r="N21" s="58">
        <v>0</v>
      </c>
      <c r="O21" s="58">
        <v>0</v>
      </c>
      <c r="P21" s="61">
        <v>0</v>
      </c>
      <c r="Q21" s="58">
        <v>20</v>
      </c>
      <c r="R21" s="55">
        <f t="shared" si="0"/>
        <v>20</v>
      </c>
      <c r="S21" s="31">
        <f t="shared" si="1"/>
        <v>0</v>
      </c>
      <c r="T21" s="1">
        <f t="shared" si="4"/>
        <v>0</v>
      </c>
      <c r="U21" s="1">
        <f t="shared" si="5"/>
        <v>0</v>
      </c>
      <c r="V21" s="1">
        <f t="shared" si="6"/>
        <v>0</v>
      </c>
      <c r="W21" s="1">
        <f t="shared" si="7"/>
        <v>0</v>
      </c>
      <c r="X21" s="1">
        <f t="shared" si="8"/>
        <v>0</v>
      </c>
      <c r="Y21" s="1">
        <f t="shared" si="9"/>
        <v>0</v>
      </c>
      <c r="Z21" s="1">
        <f t="shared" si="2"/>
        <v>0</v>
      </c>
      <c r="AA21" s="1">
        <f t="shared" si="10"/>
        <v>0</v>
      </c>
      <c r="AB21" s="1">
        <f t="shared" si="3"/>
        <v>0</v>
      </c>
      <c r="AC21" s="1">
        <f t="shared" si="11"/>
        <v>0</v>
      </c>
      <c r="AD21" s="3"/>
    </row>
    <row r="22" spans="1:30" ht="75.75" customHeight="1" thickBot="1" x14ac:dyDescent="0.3">
      <c r="A22" s="8" t="s">
        <v>23</v>
      </c>
      <c r="B22" s="15" t="s">
        <v>6</v>
      </c>
      <c r="C22" s="36"/>
      <c r="D22" s="24"/>
      <c r="E22" s="40"/>
      <c r="F22" s="47"/>
      <c r="G22" s="29">
        <f t="shared" si="12"/>
        <v>0</v>
      </c>
      <c r="H22" s="58">
        <v>10</v>
      </c>
      <c r="I22" s="58">
        <v>0</v>
      </c>
      <c r="J22" s="58">
        <v>0</v>
      </c>
      <c r="K22" s="58">
        <v>0</v>
      </c>
      <c r="L22" s="59">
        <v>80</v>
      </c>
      <c r="M22" s="60">
        <v>0</v>
      </c>
      <c r="N22" s="58">
        <v>5</v>
      </c>
      <c r="O22" s="58">
        <v>4</v>
      </c>
      <c r="P22" s="61">
        <v>100</v>
      </c>
      <c r="Q22" s="58">
        <v>50</v>
      </c>
      <c r="R22" s="55">
        <f t="shared" si="0"/>
        <v>249</v>
      </c>
      <c r="S22" s="31">
        <f t="shared" si="1"/>
        <v>0</v>
      </c>
      <c r="T22" s="1">
        <f t="shared" si="4"/>
        <v>0</v>
      </c>
      <c r="U22" s="1">
        <f t="shared" si="5"/>
        <v>0</v>
      </c>
      <c r="V22" s="1">
        <f t="shared" si="6"/>
        <v>0</v>
      </c>
      <c r="W22" s="1">
        <f t="shared" si="7"/>
        <v>0</v>
      </c>
      <c r="X22" s="1">
        <f t="shared" si="8"/>
        <v>0</v>
      </c>
      <c r="Y22" s="1">
        <f t="shared" si="9"/>
        <v>0</v>
      </c>
      <c r="Z22" s="1">
        <f t="shared" si="2"/>
        <v>0</v>
      </c>
      <c r="AA22" s="1">
        <f t="shared" si="10"/>
        <v>0</v>
      </c>
      <c r="AB22" s="1">
        <f t="shared" si="3"/>
        <v>0</v>
      </c>
      <c r="AC22" s="1">
        <f t="shared" si="11"/>
        <v>0</v>
      </c>
      <c r="AD22" s="3"/>
    </row>
    <row r="23" spans="1:30" ht="70.5" customHeight="1" x14ac:dyDescent="0.25">
      <c r="A23" s="8" t="s">
        <v>24</v>
      </c>
      <c r="B23" s="16" t="s">
        <v>11</v>
      </c>
      <c r="C23" s="36"/>
      <c r="D23" s="24"/>
      <c r="E23" s="40"/>
      <c r="F23" s="47"/>
      <c r="G23" s="29">
        <f t="shared" si="12"/>
        <v>0</v>
      </c>
      <c r="H23" s="58">
        <v>10</v>
      </c>
      <c r="I23" s="58">
        <v>200</v>
      </c>
      <c r="J23" s="58">
        <v>10</v>
      </c>
      <c r="K23" s="58">
        <v>50</v>
      </c>
      <c r="L23" s="59">
        <v>120</v>
      </c>
      <c r="M23" s="60">
        <v>108</v>
      </c>
      <c r="N23" s="58">
        <v>40</v>
      </c>
      <c r="O23" s="58">
        <v>5</v>
      </c>
      <c r="P23" s="61">
        <v>130</v>
      </c>
      <c r="Q23" s="58">
        <v>70</v>
      </c>
      <c r="R23" s="55">
        <f t="shared" si="0"/>
        <v>743</v>
      </c>
      <c r="S23" s="31">
        <f t="shared" si="1"/>
        <v>0</v>
      </c>
      <c r="T23" s="1">
        <f t="shared" si="4"/>
        <v>0</v>
      </c>
      <c r="U23" s="1">
        <f t="shared" si="5"/>
        <v>0</v>
      </c>
      <c r="V23" s="1">
        <f t="shared" si="6"/>
        <v>0</v>
      </c>
      <c r="W23" s="1">
        <f t="shared" si="7"/>
        <v>0</v>
      </c>
      <c r="X23" s="1">
        <f t="shared" si="8"/>
        <v>0</v>
      </c>
      <c r="Y23" s="1">
        <f t="shared" si="9"/>
        <v>0</v>
      </c>
      <c r="Z23" s="1">
        <f t="shared" si="2"/>
        <v>0</v>
      </c>
      <c r="AA23" s="1">
        <f t="shared" si="10"/>
        <v>0</v>
      </c>
      <c r="AB23" s="1">
        <f t="shared" si="3"/>
        <v>0</v>
      </c>
      <c r="AC23" s="1">
        <f t="shared" si="11"/>
        <v>0</v>
      </c>
      <c r="AD23" s="3"/>
    </row>
    <row r="24" spans="1:30" ht="39.75" customHeight="1" thickBot="1" x14ac:dyDescent="0.3">
      <c r="A24" s="8" t="s">
        <v>91</v>
      </c>
      <c r="B24" s="15" t="s">
        <v>6</v>
      </c>
      <c r="C24" s="36"/>
      <c r="D24" s="24"/>
      <c r="E24" s="40"/>
      <c r="F24" s="47"/>
      <c r="G24" s="29">
        <f t="shared" si="12"/>
        <v>0</v>
      </c>
      <c r="H24" s="58">
        <v>0</v>
      </c>
      <c r="I24" s="58">
        <v>0</v>
      </c>
      <c r="J24" s="58">
        <v>0</v>
      </c>
      <c r="K24" s="58">
        <v>0</v>
      </c>
      <c r="L24" s="59">
        <v>2</v>
      </c>
      <c r="M24" s="60">
        <v>1</v>
      </c>
      <c r="N24" s="58">
        <v>0</v>
      </c>
      <c r="O24" s="58">
        <v>1</v>
      </c>
      <c r="P24" s="61">
        <v>0</v>
      </c>
      <c r="Q24" s="58">
        <v>2</v>
      </c>
      <c r="R24" s="55">
        <f t="shared" si="0"/>
        <v>6</v>
      </c>
      <c r="S24" s="31">
        <f t="shared" si="1"/>
        <v>0</v>
      </c>
      <c r="T24" s="1">
        <f t="shared" si="4"/>
        <v>0</v>
      </c>
      <c r="U24" s="1">
        <f t="shared" si="5"/>
        <v>0</v>
      </c>
      <c r="V24" s="1">
        <f t="shared" si="6"/>
        <v>0</v>
      </c>
      <c r="W24" s="1">
        <f t="shared" si="7"/>
        <v>0</v>
      </c>
      <c r="X24" s="1">
        <f t="shared" si="8"/>
        <v>0</v>
      </c>
      <c r="Y24" s="1">
        <f t="shared" si="9"/>
        <v>0</v>
      </c>
      <c r="Z24" s="1">
        <f t="shared" si="2"/>
        <v>0</v>
      </c>
      <c r="AA24" s="1">
        <f t="shared" si="10"/>
        <v>0</v>
      </c>
      <c r="AB24" s="1">
        <f t="shared" si="3"/>
        <v>0</v>
      </c>
      <c r="AC24" s="1">
        <f t="shared" si="11"/>
        <v>0</v>
      </c>
      <c r="AD24" s="3"/>
    </row>
    <row r="25" spans="1:30" ht="90.75" thickBot="1" x14ac:dyDescent="0.3">
      <c r="A25" s="8" t="s">
        <v>113</v>
      </c>
      <c r="B25" s="15" t="s">
        <v>6</v>
      </c>
      <c r="C25" s="36"/>
      <c r="D25" s="24"/>
      <c r="E25" s="40" t="s">
        <v>108</v>
      </c>
      <c r="F25" s="47" t="s">
        <v>108</v>
      </c>
      <c r="G25" s="29">
        <f t="shared" si="12"/>
        <v>0</v>
      </c>
      <c r="H25" s="58">
        <v>5</v>
      </c>
      <c r="I25" s="58">
        <v>0</v>
      </c>
      <c r="J25" s="58">
        <v>0</v>
      </c>
      <c r="K25" s="58">
        <v>0</v>
      </c>
      <c r="L25" s="59">
        <v>0</v>
      </c>
      <c r="M25" s="60">
        <v>12</v>
      </c>
      <c r="N25" s="58">
        <v>0</v>
      </c>
      <c r="O25" s="58">
        <v>0</v>
      </c>
      <c r="P25" s="61">
        <v>0</v>
      </c>
      <c r="Q25" s="58">
        <v>0</v>
      </c>
      <c r="R25" s="55">
        <f t="shared" si="0"/>
        <v>17</v>
      </c>
      <c r="S25" s="31">
        <f t="shared" si="1"/>
        <v>0</v>
      </c>
      <c r="T25" s="1">
        <f t="shared" si="4"/>
        <v>0</v>
      </c>
      <c r="U25" s="1">
        <f t="shared" si="5"/>
        <v>0</v>
      </c>
      <c r="V25" s="1">
        <f t="shared" si="6"/>
        <v>0</v>
      </c>
      <c r="W25" s="1">
        <f t="shared" si="7"/>
        <v>0</v>
      </c>
      <c r="X25" s="1">
        <f t="shared" si="8"/>
        <v>0</v>
      </c>
      <c r="Y25" s="1">
        <f t="shared" si="9"/>
        <v>0</v>
      </c>
      <c r="Z25" s="1">
        <f t="shared" si="2"/>
        <v>0</v>
      </c>
      <c r="AA25" s="1">
        <f t="shared" si="10"/>
        <v>0</v>
      </c>
      <c r="AB25" s="1">
        <f t="shared" si="3"/>
        <v>0</v>
      </c>
      <c r="AC25" s="1">
        <f t="shared" si="11"/>
        <v>0</v>
      </c>
      <c r="AD25" s="3"/>
    </row>
    <row r="26" spans="1:30" ht="63" customHeight="1" thickBot="1" x14ac:dyDescent="0.3">
      <c r="A26" s="8" t="s">
        <v>25</v>
      </c>
      <c r="B26" s="15" t="s">
        <v>78</v>
      </c>
      <c r="C26" s="36"/>
      <c r="D26" s="24"/>
      <c r="E26" s="40"/>
      <c r="F26" s="47"/>
      <c r="G26" s="29">
        <f t="shared" si="12"/>
        <v>0</v>
      </c>
      <c r="H26" s="58">
        <v>0</v>
      </c>
      <c r="I26" s="58">
        <v>0</v>
      </c>
      <c r="J26" s="58">
        <v>0</v>
      </c>
      <c r="K26" s="58">
        <v>0</v>
      </c>
      <c r="L26" s="59">
        <v>0</v>
      </c>
      <c r="M26" s="60">
        <v>4</v>
      </c>
      <c r="N26" s="58">
        <v>0</v>
      </c>
      <c r="O26" s="58">
        <v>0</v>
      </c>
      <c r="P26" s="61">
        <v>0</v>
      </c>
      <c r="Q26" s="58">
        <v>20</v>
      </c>
      <c r="R26" s="55">
        <f t="shared" si="0"/>
        <v>24</v>
      </c>
      <c r="S26" s="31">
        <f t="shared" si="1"/>
        <v>0</v>
      </c>
      <c r="T26" s="1">
        <f t="shared" si="4"/>
        <v>0</v>
      </c>
      <c r="U26" s="1">
        <f t="shared" si="5"/>
        <v>0</v>
      </c>
      <c r="V26" s="1">
        <f t="shared" si="6"/>
        <v>0</v>
      </c>
      <c r="W26" s="1">
        <f t="shared" si="7"/>
        <v>0</v>
      </c>
      <c r="X26" s="1">
        <f t="shared" si="8"/>
        <v>0</v>
      </c>
      <c r="Y26" s="1">
        <f t="shared" si="9"/>
        <v>0</v>
      </c>
      <c r="Z26" s="1">
        <f t="shared" si="2"/>
        <v>0</v>
      </c>
      <c r="AA26" s="1">
        <f t="shared" si="10"/>
        <v>0</v>
      </c>
      <c r="AB26" s="1">
        <f t="shared" si="3"/>
        <v>0</v>
      </c>
      <c r="AC26" s="1">
        <f t="shared" si="11"/>
        <v>0</v>
      </c>
      <c r="AD26" s="3"/>
    </row>
    <row r="27" spans="1:30" ht="40.5" customHeight="1" thickBot="1" x14ac:dyDescent="0.3">
      <c r="A27" s="13" t="s">
        <v>114</v>
      </c>
      <c r="B27" s="15" t="s">
        <v>78</v>
      </c>
      <c r="C27" s="36" t="s">
        <v>108</v>
      </c>
      <c r="D27" s="24"/>
      <c r="E27" s="40" t="s">
        <v>108</v>
      </c>
      <c r="F27" s="47" t="s">
        <v>108</v>
      </c>
      <c r="G27" s="29">
        <f>D27</f>
        <v>0</v>
      </c>
      <c r="H27" s="58">
        <v>10</v>
      </c>
      <c r="I27" s="58">
        <v>0</v>
      </c>
      <c r="J27" s="58">
        <v>0</v>
      </c>
      <c r="K27" s="58">
        <v>0</v>
      </c>
      <c r="L27" s="59">
        <v>20</v>
      </c>
      <c r="M27" s="60">
        <v>0</v>
      </c>
      <c r="N27" s="58">
        <v>1</v>
      </c>
      <c r="O27" s="58">
        <v>1</v>
      </c>
      <c r="P27" s="61">
        <v>0</v>
      </c>
      <c r="Q27" s="58">
        <v>10</v>
      </c>
      <c r="R27" s="55">
        <f t="shared" si="0"/>
        <v>42</v>
      </c>
      <c r="S27" s="31">
        <f t="shared" si="1"/>
        <v>0</v>
      </c>
      <c r="T27" s="1">
        <f t="shared" si="4"/>
        <v>0</v>
      </c>
      <c r="U27" s="1">
        <f t="shared" si="5"/>
        <v>0</v>
      </c>
      <c r="V27" s="1">
        <f t="shared" si="6"/>
        <v>0</v>
      </c>
      <c r="W27" s="1">
        <f t="shared" si="7"/>
        <v>0</v>
      </c>
      <c r="X27" s="1">
        <f t="shared" si="8"/>
        <v>0</v>
      </c>
      <c r="Y27" s="1">
        <f t="shared" si="9"/>
        <v>0</v>
      </c>
      <c r="Z27" s="1">
        <f t="shared" si="2"/>
        <v>0</v>
      </c>
      <c r="AA27" s="1">
        <f t="shared" si="10"/>
        <v>0</v>
      </c>
      <c r="AB27" s="1">
        <f t="shared" si="3"/>
        <v>0</v>
      </c>
      <c r="AC27" s="1">
        <f t="shared" si="11"/>
        <v>0</v>
      </c>
      <c r="AD27" s="3"/>
    </row>
    <row r="28" spans="1:30" ht="37.5" customHeight="1" thickBot="1" x14ac:dyDescent="0.3">
      <c r="A28" s="13" t="s">
        <v>115</v>
      </c>
      <c r="B28" s="15" t="s">
        <v>6</v>
      </c>
      <c r="C28" s="36" t="s">
        <v>108</v>
      </c>
      <c r="D28" s="24"/>
      <c r="E28" s="40" t="s">
        <v>108</v>
      </c>
      <c r="F28" s="47" t="s">
        <v>108</v>
      </c>
      <c r="G28" s="29">
        <f>D28</f>
        <v>0</v>
      </c>
      <c r="H28" s="58">
        <v>10</v>
      </c>
      <c r="I28" s="58">
        <v>0</v>
      </c>
      <c r="J28" s="58">
        <v>0</v>
      </c>
      <c r="K28" s="58">
        <v>0</v>
      </c>
      <c r="L28" s="59">
        <v>20</v>
      </c>
      <c r="M28" s="60">
        <v>0</v>
      </c>
      <c r="N28" s="58">
        <v>1</v>
      </c>
      <c r="O28" s="58">
        <v>1</v>
      </c>
      <c r="P28" s="61">
        <v>0</v>
      </c>
      <c r="Q28" s="58">
        <v>10</v>
      </c>
      <c r="R28" s="55">
        <f t="shared" si="0"/>
        <v>42</v>
      </c>
      <c r="S28" s="31">
        <f t="shared" si="1"/>
        <v>0</v>
      </c>
      <c r="T28" s="1">
        <f t="shared" si="4"/>
        <v>0</v>
      </c>
      <c r="U28" s="1">
        <f t="shared" si="5"/>
        <v>0</v>
      </c>
      <c r="V28" s="1">
        <f t="shared" si="6"/>
        <v>0</v>
      </c>
      <c r="W28" s="1">
        <f t="shared" si="7"/>
        <v>0</v>
      </c>
      <c r="X28" s="1">
        <f t="shared" si="8"/>
        <v>0</v>
      </c>
      <c r="Y28" s="1">
        <f t="shared" si="9"/>
        <v>0</v>
      </c>
      <c r="Z28" s="1">
        <f t="shared" si="2"/>
        <v>0</v>
      </c>
      <c r="AA28" s="1">
        <f t="shared" si="10"/>
        <v>0</v>
      </c>
      <c r="AB28" s="1">
        <f t="shared" si="3"/>
        <v>0</v>
      </c>
      <c r="AC28" s="1">
        <f t="shared" si="11"/>
        <v>0</v>
      </c>
      <c r="AD28" s="3"/>
    </row>
    <row r="29" spans="1:30" ht="52.5" customHeight="1" thickBot="1" x14ac:dyDescent="0.3">
      <c r="A29" s="13" t="s">
        <v>26</v>
      </c>
      <c r="B29" s="15" t="s">
        <v>11</v>
      </c>
      <c r="C29" s="36"/>
      <c r="D29" s="24"/>
      <c r="E29" s="40"/>
      <c r="F29" s="47"/>
      <c r="G29" s="29">
        <f t="shared" si="12"/>
        <v>0</v>
      </c>
      <c r="H29" s="58">
        <v>4</v>
      </c>
      <c r="I29" s="58">
        <v>100</v>
      </c>
      <c r="J29" s="58">
        <v>25</v>
      </c>
      <c r="K29" s="58">
        <v>40</v>
      </c>
      <c r="L29" s="59">
        <v>0</v>
      </c>
      <c r="M29" s="60">
        <v>25</v>
      </c>
      <c r="N29" s="58">
        <v>1</v>
      </c>
      <c r="O29" s="58">
        <v>2</v>
      </c>
      <c r="P29" s="61">
        <v>30</v>
      </c>
      <c r="Q29" s="58">
        <v>0</v>
      </c>
      <c r="R29" s="55">
        <f t="shared" si="0"/>
        <v>227</v>
      </c>
      <c r="S29" s="31">
        <f t="shared" si="1"/>
        <v>0</v>
      </c>
      <c r="T29" s="1">
        <f t="shared" si="4"/>
        <v>0</v>
      </c>
      <c r="U29" s="1">
        <f t="shared" si="5"/>
        <v>0</v>
      </c>
      <c r="V29" s="1">
        <f t="shared" si="6"/>
        <v>0</v>
      </c>
      <c r="W29" s="1">
        <f t="shared" si="7"/>
        <v>0</v>
      </c>
      <c r="X29" s="1">
        <f t="shared" si="8"/>
        <v>0</v>
      </c>
      <c r="Y29" s="1">
        <f t="shared" si="9"/>
        <v>0</v>
      </c>
      <c r="Z29" s="1">
        <f t="shared" si="2"/>
        <v>0</v>
      </c>
      <c r="AA29" s="1">
        <f t="shared" si="10"/>
        <v>0</v>
      </c>
      <c r="AB29" s="1">
        <f t="shared" si="3"/>
        <v>0</v>
      </c>
      <c r="AC29" s="1">
        <f t="shared" si="11"/>
        <v>0</v>
      </c>
      <c r="AD29" s="3"/>
    </row>
    <row r="30" spans="1:30" ht="55.5" customHeight="1" thickBot="1" x14ac:dyDescent="0.3">
      <c r="A30" s="7" t="s">
        <v>27</v>
      </c>
      <c r="B30" s="15" t="s">
        <v>74</v>
      </c>
      <c r="C30" s="36"/>
      <c r="D30" s="24"/>
      <c r="E30" s="40"/>
      <c r="F30" s="47"/>
      <c r="G30" s="29">
        <f t="shared" si="12"/>
        <v>0</v>
      </c>
      <c r="H30" s="58">
        <v>2</v>
      </c>
      <c r="I30" s="58">
        <v>0</v>
      </c>
      <c r="J30" s="58">
        <v>0</v>
      </c>
      <c r="K30" s="58">
        <v>0</v>
      </c>
      <c r="L30" s="59">
        <v>40</v>
      </c>
      <c r="M30" s="60">
        <v>0</v>
      </c>
      <c r="N30" s="58">
        <v>1</v>
      </c>
      <c r="O30" s="58">
        <v>0</v>
      </c>
      <c r="P30" s="61">
        <v>0</v>
      </c>
      <c r="Q30" s="58">
        <v>5</v>
      </c>
      <c r="R30" s="55">
        <f t="shared" si="0"/>
        <v>48</v>
      </c>
      <c r="S30" s="31">
        <f t="shared" si="1"/>
        <v>0</v>
      </c>
      <c r="T30" s="1">
        <f t="shared" si="4"/>
        <v>0</v>
      </c>
      <c r="U30" s="1">
        <f t="shared" si="5"/>
        <v>0</v>
      </c>
      <c r="V30" s="1">
        <f t="shared" si="6"/>
        <v>0</v>
      </c>
      <c r="W30" s="1">
        <f t="shared" si="7"/>
        <v>0</v>
      </c>
      <c r="X30" s="1">
        <f t="shared" si="8"/>
        <v>0</v>
      </c>
      <c r="Y30" s="1">
        <f t="shared" si="9"/>
        <v>0</v>
      </c>
      <c r="Z30" s="1">
        <f t="shared" si="2"/>
        <v>0</v>
      </c>
      <c r="AA30" s="1">
        <f t="shared" si="10"/>
        <v>0</v>
      </c>
      <c r="AB30" s="1">
        <f t="shared" si="3"/>
        <v>0</v>
      </c>
      <c r="AC30" s="1">
        <f t="shared" si="11"/>
        <v>0</v>
      </c>
      <c r="AD30" s="3"/>
    </row>
    <row r="31" spans="1:30" ht="96.75" customHeight="1" thickBot="1" x14ac:dyDescent="0.3">
      <c r="A31" s="7" t="s">
        <v>28</v>
      </c>
      <c r="B31" s="15" t="s">
        <v>77</v>
      </c>
      <c r="C31" s="36"/>
      <c r="D31" s="24"/>
      <c r="E31" s="40"/>
      <c r="F31" s="47"/>
      <c r="G31" s="29">
        <f t="shared" si="12"/>
        <v>0</v>
      </c>
      <c r="H31" s="58">
        <v>10</v>
      </c>
      <c r="I31" s="58">
        <v>100</v>
      </c>
      <c r="J31" s="58">
        <v>20</v>
      </c>
      <c r="K31" s="58">
        <v>10</v>
      </c>
      <c r="L31" s="59">
        <v>20</v>
      </c>
      <c r="M31" s="60">
        <v>24</v>
      </c>
      <c r="N31" s="58">
        <v>0</v>
      </c>
      <c r="O31" s="58">
        <v>1</v>
      </c>
      <c r="P31" s="61">
        <v>20</v>
      </c>
      <c r="Q31" s="58">
        <v>0</v>
      </c>
      <c r="R31" s="55">
        <f t="shared" si="0"/>
        <v>205</v>
      </c>
      <c r="S31" s="31">
        <f t="shared" ref="S31:S59" si="13">G31*R31</f>
        <v>0</v>
      </c>
      <c r="T31" s="1">
        <f t="shared" si="4"/>
        <v>0</v>
      </c>
      <c r="U31" s="1">
        <f t="shared" si="5"/>
        <v>0</v>
      </c>
      <c r="V31" s="1">
        <f t="shared" si="6"/>
        <v>0</v>
      </c>
      <c r="W31" s="1">
        <f t="shared" si="7"/>
        <v>0</v>
      </c>
      <c r="X31" s="1">
        <f t="shared" si="8"/>
        <v>0</v>
      </c>
      <c r="Y31" s="1">
        <f t="shared" si="9"/>
        <v>0</v>
      </c>
      <c r="Z31" s="1">
        <f t="shared" si="2"/>
        <v>0</v>
      </c>
      <c r="AA31" s="1">
        <f t="shared" si="10"/>
        <v>0</v>
      </c>
      <c r="AB31" s="1">
        <f t="shared" si="3"/>
        <v>0</v>
      </c>
      <c r="AC31" s="1">
        <f t="shared" si="11"/>
        <v>0</v>
      </c>
      <c r="AD31" s="3"/>
    </row>
    <row r="32" spans="1:30" ht="67.5" customHeight="1" thickBot="1" x14ac:dyDescent="0.3">
      <c r="A32" s="7" t="s">
        <v>29</v>
      </c>
      <c r="B32" s="15" t="s">
        <v>6</v>
      </c>
      <c r="C32" s="36"/>
      <c r="D32" s="24"/>
      <c r="E32" s="40"/>
      <c r="F32" s="47"/>
      <c r="G32" s="29">
        <f t="shared" si="12"/>
        <v>0</v>
      </c>
      <c r="H32" s="58">
        <v>10</v>
      </c>
      <c r="I32" s="58">
        <v>0</v>
      </c>
      <c r="J32" s="58">
        <v>0</v>
      </c>
      <c r="K32" s="58">
        <v>0</v>
      </c>
      <c r="L32" s="59">
        <v>0</v>
      </c>
      <c r="M32" s="60">
        <v>0</v>
      </c>
      <c r="N32" s="58">
        <v>0</v>
      </c>
      <c r="O32" s="58">
        <v>0</v>
      </c>
      <c r="P32" s="61">
        <v>0</v>
      </c>
      <c r="Q32" s="58">
        <v>0</v>
      </c>
      <c r="R32" s="55">
        <f t="shared" si="0"/>
        <v>10</v>
      </c>
      <c r="S32" s="31">
        <f t="shared" si="13"/>
        <v>0</v>
      </c>
      <c r="T32" s="1">
        <f t="shared" si="4"/>
        <v>0</v>
      </c>
      <c r="U32" s="1">
        <f t="shared" si="5"/>
        <v>0</v>
      </c>
      <c r="V32" s="1">
        <f t="shared" si="6"/>
        <v>0</v>
      </c>
      <c r="W32" s="1">
        <f t="shared" si="7"/>
        <v>0</v>
      </c>
      <c r="X32" s="1">
        <f t="shared" si="8"/>
        <v>0</v>
      </c>
      <c r="Y32" s="1">
        <f t="shared" si="9"/>
        <v>0</v>
      </c>
      <c r="Z32" s="1">
        <f t="shared" si="2"/>
        <v>0</v>
      </c>
      <c r="AA32" s="1">
        <f t="shared" si="10"/>
        <v>0</v>
      </c>
      <c r="AB32" s="1">
        <f t="shared" si="3"/>
        <v>0</v>
      </c>
      <c r="AC32" s="1">
        <f t="shared" si="11"/>
        <v>0</v>
      </c>
      <c r="AD32" s="3"/>
    </row>
    <row r="33" spans="1:30" ht="73.5" customHeight="1" thickBot="1" x14ac:dyDescent="0.3">
      <c r="A33" s="7" t="s">
        <v>30</v>
      </c>
      <c r="B33" s="15" t="s">
        <v>11</v>
      </c>
      <c r="C33" s="36"/>
      <c r="D33" s="24"/>
      <c r="E33" s="40"/>
      <c r="F33" s="47"/>
      <c r="G33" s="29">
        <f t="shared" si="12"/>
        <v>0</v>
      </c>
      <c r="H33" s="58">
        <v>15</v>
      </c>
      <c r="I33" s="58">
        <v>0</v>
      </c>
      <c r="J33" s="58">
        <v>0</v>
      </c>
      <c r="K33" s="58">
        <v>0</v>
      </c>
      <c r="L33" s="59">
        <v>20</v>
      </c>
      <c r="M33" s="60">
        <v>0</v>
      </c>
      <c r="N33" s="58">
        <v>0</v>
      </c>
      <c r="O33" s="58">
        <v>0</v>
      </c>
      <c r="P33" s="61">
        <v>0</v>
      </c>
      <c r="Q33" s="58">
        <v>0</v>
      </c>
      <c r="R33" s="55">
        <f t="shared" si="0"/>
        <v>35</v>
      </c>
      <c r="S33" s="31">
        <f t="shared" si="13"/>
        <v>0</v>
      </c>
      <c r="T33" s="1">
        <f t="shared" si="4"/>
        <v>0</v>
      </c>
      <c r="U33" s="1">
        <f t="shared" si="5"/>
        <v>0</v>
      </c>
      <c r="V33" s="1">
        <f t="shared" si="6"/>
        <v>0</v>
      </c>
      <c r="W33" s="1">
        <f t="shared" si="7"/>
        <v>0</v>
      </c>
      <c r="X33" s="1">
        <f t="shared" si="8"/>
        <v>0</v>
      </c>
      <c r="Y33" s="1">
        <f t="shared" si="9"/>
        <v>0</v>
      </c>
      <c r="Z33" s="1">
        <f t="shared" si="2"/>
        <v>0</v>
      </c>
      <c r="AA33" s="1">
        <f t="shared" si="10"/>
        <v>0</v>
      </c>
      <c r="AB33" s="1">
        <f t="shared" si="3"/>
        <v>0</v>
      </c>
      <c r="AC33" s="1">
        <f t="shared" si="11"/>
        <v>0</v>
      </c>
      <c r="AD33" s="3"/>
    </row>
    <row r="34" spans="1:30" ht="77.25" customHeight="1" thickBot="1" x14ac:dyDescent="0.3">
      <c r="A34" s="7" t="s">
        <v>31</v>
      </c>
      <c r="B34" s="15" t="s">
        <v>11</v>
      </c>
      <c r="C34" s="36"/>
      <c r="D34" s="24"/>
      <c r="E34" s="40"/>
      <c r="F34" s="47"/>
      <c r="G34" s="29">
        <f t="shared" si="12"/>
        <v>0</v>
      </c>
      <c r="H34" s="58">
        <v>10</v>
      </c>
      <c r="I34" s="58">
        <v>0</v>
      </c>
      <c r="J34" s="58">
        <v>0</v>
      </c>
      <c r="K34" s="58">
        <v>0</v>
      </c>
      <c r="L34" s="59">
        <v>40</v>
      </c>
      <c r="M34" s="60">
        <v>0</v>
      </c>
      <c r="N34" s="58">
        <v>0</v>
      </c>
      <c r="O34" s="58">
        <v>1</v>
      </c>
      <c r="P34" s="61">
        <v>0</v>
      </c>
      <c r="Q34" s="58">
        <v>0</v>
      </c>
      <c r="R34" s="55">
        <f t="shared" si="0"/>
        <v>51</v>
      </c>
      <c r="S34" s="31">
        <f t="shared" si="13"/>
        <v>0</v>
      </c>
      <c r="T34" s="1">
        <f t="shared" si="4"/>
        <v>0</v>
      </c>
      <c r="U34" s="1">
        <f t="shared" si="5"/>
        <v>0</v>
      </c>
      <c r="V34" s="1">
        <f t="shared" si="6"/>
        <v>0</v>
      </c>
      <c r="W34" s="1">
        <f t="shared" si="7"/>
        <v>0</v>
      </c>
      <c r="X34" s="1">
        <f t="shared" si="8"/>
        <v>0</v>
      </c>
      <c r="Y34" s="1">
        <f t="shared" si="9"/>
        <v>0</v>
      </c>
      <c r="Z34" s="1">
        <f t="shared" si="2"/>
        <v>0</v>
      </c>
      <c r="AA34" s="1">
        <f t="shared" si="10"/>
        <v>0</v>
      </c>
      <c r="AB34" s="1">
        <f t="shared" si="3"/>
        <v>0</v>
      </c>
      <c r="AC34" s="1">
        <f t="shared" si="11"/>
        <v>0</v>
      </c>
      <c r="AD34" s="3"/>
    </row>
    <row r="35" spans="1:30" ht="89.25" customHeight="1" thickBot="1" x14ac:dyDescent="0.3">
      <c r="A35" s="7" t="s">
        <v>32</v>
      </c>
      <c r="B35" s="15" t="s">
        <v>74</v>
      </c>
      <c r="C35" s="36"/>
      <c r="D35" s="24"/>
      <c r="E35" s="40"/>
      <c r="F35" s="47"/>
      <c r="G35" s="29">
        <f t="shared" si="12"/>
        <v>0</v>
      </c>
      <c r="H35" s="58">
        <v>150</v>
      </c>
      <c r="I35" s="58">
        <v>150</v>
      </c>
      <c r="J35" s="58">
        <v>50</v>
      </c>
      <c r="K35" s="58">
        <v>60</v>
      </c>
      <c r="L35" s="59">
        <v>90</v>
      </c>
      <c r="M35" s="60">
        <v>0</v>
      </c>
      <c r="N35" s="58">
        <v>2</v>
      </c>
      <c r="O35" s="58">
        <v>1</v>
      </c>
      <c r="P35" s="61">
        <v>500</v>
      </c>
      <c r="Q35" s="58">
        <v>100</v>
      </c>
      <c r="R35" s="55">
        <f t="shared" si="0"/>
        <v>1103</v>
      </c>
      <c r="S35" s="31">
        <f t="shared" si="13"/>
        <v>0</v>
      </c>
      <c r="T35" s="1">
        <f t="shared" si="4"/>
        <v>0</v>
      </c>
      <c r="U35" s="1">
        <f t="shared" si="5"/>
        <v>0</v>
      </c>
      <c r="V35" s="1">
        <f t="shared" si="6"/>
        <v>0</v>
      </c>
      <c r="W35" s="1">
        <f t="shared" si="7"/>
        <v>0</v>
      </c>
      <c r="X35" s="1">
        <f t="shared" si="8"/>
        <v>0</v>
      </c>
      <c r="Y35" s="1">
        <f t="shared" si="9"/>
        <v>0</v>
      </c>
      <c r="Z35" s="1">
        <f t="shared" si="2"/>
        <v>0</v>
      </c>
      <c r="AA35" s="1">
        <f t="shared" si="10"/>
        <v>0</v>
      </c>
      <c r="AB35" s="1">
        <f t="shared" si="3"/>
        <v>0</v>
      </c>
      <c r="AC35" s="1">
        <f t="shared" si="11"/>
        <v>0</v>
      </c>
      <c r="AD35" s="3"/>
    </row>
    <row r="36" spans="1:30" ht="62.25" customHeight="1" thickBot="1" x14ac:dyDescent="0.3">
      <c r="A36" s="7" t="s">
        <v>99</v>
      </c>
      <c r="B36" s="15" t="s">
        <v>6</v>
      </c>
      <c r="C36" s="42"/>
      <c r="D36" s="43"/>
      <c r="E36" s="44"/>
      <c r="F36" s="48"/>
      <c r="G36" s="29">
        <f t="shared" si="12"/>
        <v>0</v>
      </c>
      <c r="H36" s="58">
        <v>250</v>
      </c>
      <c r="I36" s="58">
        <v>300</v>
      </c>
      <c r="J36" s="58">
        <v>600</v>
      </c>
      <c r="K36" s="58">
        <v>300</v>
      </c>
      <c r="L36" s="59">
        <v>280</v>
      </c>
      <c r="M36" s="60">
        <v>288</v>
      </c>
      <c r="N36" s="58">
        <v>40</v>
      </c>
      <c r="O36" s="58">
        <v>5</v>
      </c>
      <c r="P36" s="61">
        <v>800</v>
      </c>
      <c r="Q36" s="58">
        <v>200</v>
      </c>
      <c r="R36" s="55">
        <f t="shared" ref="R36:R67" si="14">SUM(H36:Q36)</f>
        <v>3063</v>
      </c>
      <c r="S36" s="31">
        <f t="shared" si="13"/>
        <v>0</v>
      </c>
      <c r="T36" s="1">
        <f t="shared" si="4"/>
        <v>0</v>
      </c>
      <c r="U36" s="1">
        <f t="shared" si="5"/>
        <v>0</v>
      </c>
      <c r="V36" s="1">
        <f t="shared" si="6"/>
        <v>0</v>
      </c>
      <c r="W36" s="1">
        <f t="shared" si="7"/>
        <v>0</v>
      </c>
      <c r="X36" s="1">
        <f t="shared" si="8"/>
        <v>0</v>
      </c>
      <c r="Y36" s="1">
        <f t="shared" si="9"/>
        <v>0</v>
      </c>
      <c r="Z36" s="1">
        <f t="shared" ref="Z36:Z67" si="15">(G36*N36)</f>
        <v>0</v>
      </c>
      <c r="AA36" s="1">
        <f t="shared" si="10"/>
        <v>0</v>
      </c>
      <c r="AB36" s="1">
        <f t="shared" ref="AB36:AB67" si="16">(G36*P36)</f>
        <v>0</v>
      </c>
      <c r="AC36" s="1">
        <f t="shared" si="11"/>
        <v>0</v>
      </c>
      <c r="AD36" s="3"/>
    </row>
    <row r="37" spans="1:30" ht="118.5" customHeight="1" thickBot="1" x14ac:dyDescent="0.3">
      <c r="A37" s="7" t="s">
        <v>98</v>
      </c>
      <c r="B37" s="15" t="s">
        <v>75</v>
      </c>
      <c r="C37" s="36"/>
      <c r="D37" s="24"/>
      <c r="E37" s="40"/>
      <c r="F37" s="47"/>
      <c r="G37" s="29">
        <f t="shared" si="12"/>
        <v>0</v>
      </c>
      <c r="H37" s="58">
        <v>50</v>
      </c>
      <c r="I37" s="58">
        <v>0</v>
      </c>
      <c r="J37" s="58">
        <v>0</v>
      </c>
      <c r="K37" s="58">
        <v>0</v>
      </c>
      <c r="L37" s="59">
        <v>50</v>
      </c>
      <c r="M37" s="60">
        <v>0</v>
      </c>
      <c r="N37" s="58">
        <v>10</v>
      </c>
      <c r="O37" s="58">
        <v>2</v>
      </c>
      <c r="P37" s="61">
        <v>0</v>
      </c>
      <c r="Q37" s="58">
        <v>30</v>
      </c>
      <c r="R37" s="55">
        <f t="shared" si="14"/>
        <v>142</v>
      </c>
      <c r="S37" s="31">
        <f t="shared" si="13"/>
        <v>0</v>
      </c>
      <c r="T37" s="1">
        <f t="shared" si="4"/>
        <v>0</v>
      </c>
      <c r="U37" s="1">
        <f t="shared" si="5"/>
        <v>0</v>
      </c>
      <c r="V37" s="1">
        <f t="shared" si="6"/>
        <v>0</v>
      </c>
      <c r="W37" s="1">
        <f t="shared" si="7"/>
        <v>0</v>
      </c>
      <c r="X37" s="1">
        <f t="shared" si="8"/>
        <v>0</v>
      </c>
      <c r="Y37" s="1">
        <f t="shared" si="9"/>
        <v>0</v>
      </c>
      <c r="Z37" s="1">
        <f t="shared" si="15"/>
        <v>0</v>
      </c>
      <c r="AA37" s="1">
        <f t="shared" si="10"/>
        <v>0</v>
      </c>
      <c r="AB37" s="1">
        <f t="shared" si="16"/>
        <v>0</v>
      </c>
      <c r="AC37" s="1">
        <f t="shared" si="11"/>
        <v>0</v>
      </c>
      <c r="AD37" s="3"/>
    </row>
    <row r="38" spans="1:30" ht="99.75" customHeight="1" x14ac:dyDescent="0.25">
      <c r="A38" s="7" t="s">
        <v>33</v>
      </c>
      <c r="B38" s="17" t="s">
        <v>11</v>
      </c>
      <c r="C38" s="36"/>
      <c r="D38" s="24"/>
      <c r="E38" s="40"/>
      <c r="F38" s="47"/>
      <c r="G38" s="29">
        <f t="shared" si="12"/>
        <v>0</v>
      </c>
      <c r="H38" s="58">
        <v>0</v>
      </c>
      <c r="I38" s="58">
        <v>0</v>
      </c>
      <c r="J38" s="58">
        <v>0</v>
      </c>
      <c r="K38" s="58">
        <v>0</v>
      </c>
      <c r="L38" s="59">
        <v>0</v>
      </c>
      <c r="M38" s="60">
        <v>4710</v>
      </c>
      <c r="N38" s="58">
        <v>0</v>
      </c>
      <c r="O38" s="58">
        <v>0</v>
      </c>
      <c r="P38" s="61">
        <v>0</v>
      </c>
      <c r="Q38" s="58">
        <v>0</v>
      </c>
      <c r="R38" s="55">
        <f t="shared" si="14"/>
        <v>4710</v>
      </c>
      <c r="S38" s="31">
        <f t="shared" si="13"/>
        <v>0</v>
      </c>
      <c r="T38" s="1">
        <f t="shared" si="4"/>
        <v>0</v>
      </c>
      <c r="U38" s="1">
        <f t="shared" si="5"/>
        <v>0</v>
      </c>
      <c r="V38" s="1">
        <f t="shared" si="6"/>
        <v>0</v>
      </c>
      <c r="W38" s="1">
        <f t="shared" si="7"/>
        <v>0</v>
      </c>
      <c r="X38" s="1">
        <f t="shared" si="8"/>
        <v>0</v>
      </c>
      <c r="Y38" s="1">
        <f t="shared" si="9"/>
        <v>0</v>
      </c>
      <c r="Z38" s="1">
        <f t="shared" si="15"/>
        <v>0</v>
      </c>
      <c r="AA38" s="1">
        <f t="shared" si="10"/>
        <v>0</v>
      </c>
      <c r="AB38" s="1">
        <f t="shared" si="16"/>
        <v>0</v>
      </c>
      <c r="AC38" s="1">
        <f t="shared" si="11"/>
        <v>0</v>
      </c>
      <c r="AD38" s="3"/>
    </row>
    <row r="39" spans="1:30" ht="105.75" thickBot="1" x14ac:dyDescent="0.3">
      <c r="A39" s="7" t="s">
        <v>34</v>
      </c>
      <c r="B39" s="15" t="s">
        <v>11</v>
      </c>
      <c r="C39" s="36"/>
      <c r="D39" s="24"/>
      <c r="E39" s="40"/>
      <c r="F39" s="47"/>
      <c r="G39" s="29">
        <f t="shared" si="12"/>
        <v>0</v>
      </c>
      <c r="H39" s="58">
        <v>1000</v>
      </c>
      <c r="I39" s="58">
        <v>800</v>
      </c>
      <c r="J39" s="58">
        <v>1600</v>
      </c>
      <c r="K39" s="58">
        <v>1200</v>
      </c>
      <c r="L39" s="59">
        <v>1600</v>
      </c>
      <c r="M39" s="60">
        <v>20</v>
      </c>
      <c r="N39" s="58">
        <v>1200</v>
      </c>
      <c r="O39" s="58">
        <v>80</v>
      </c>
      <c r="P39" s="61">
        <v>2900</v>
      </c>
      <c r="Q39" s="58">
        <v>1000</v>
      </c>
      <c r="R39" s="55">
        <f t="shared" si="14"/>
        <v>11400</v>
      </c>
      <c r="S39" s="31">
        <f t="shared" si="13"/>
        <v>0</v>
      </c>
      <c r="T39" s="1">
        <f t="shared" si="4"/>
        <v>0</v>
      </c>
      <c r="U39" s="1">
        <f t="shared" si="5"/>
        <v>0</v>
      </c>
      <c r="V39" s="1">
        <f t="shared" si="6"/>
        <v>0</v>
      </c>
      <c r="W39" s="1">
        <f t="shared" si="7"/>
        <v>0</v>
      </c>
      <c r="X39" s="1">
        <f t="shared" si="8"/>
        <v>0</v>
      </c>
      <c r="Y39" s="1">
        <f t="shared" si="9"/>
        <v>0</v>
      </c>
      <c r="Z39" s="1">
        <f t="shared" si="15"/>
        <v>0</v>
      </c>
      <c r="AA39" s="1">
        <f t="shared" si="10"/>
        <v>0</v>
      </c>
      <c r="AB39" s="1">
        <f t="shared" si="16"/>
        <v>0</v>
      </c>
      <c r="AC39" s="1">
        <f t="shared" si="11"/>
        <v>0</v>
      </c>
      <c r="AD39" s="3"/>
    </row>
    <row r="40" spans="1:30" ht="112.5" customHeight="1" x14ac:dyDescent="0.25">
      <c r="A40" s="7" t="s">
        <v>88</v>
      </c>
      <c r="B40" s="18" t="s">
        <v>11</v>
      </c>
      <c r="C40" s="36"/>
      <c r="D40" s="24"/>
      <c r="E40" s="40"/>
      <c r="F40" s="47"/>
      <c r="G40" s="29">
        <f t="shared" si="12"/>
        <v>0</v>
      </c>
      <c r="H40" s="58">
        <v>0</v>
      </c>
      <c r="I40" s="58">
        <v>0</v>
      </c>
      <c r="J40" s="58">
        <v>0</v>
      </c>
      <c r="K40" s="58">
        <v>0</v>
      </c>
      <c r="L40" s="59">
        <v>0</v>
      </c>
      <c r="M40" s="60">
        <v>0</v>
      </c>
      <c r="N40" s="58">
        <v>0</v>
      </c>
      <c r="O40" s="58">
        <v>0</v>
      </c>
      <c r="P40" s="61">
        <v>0</v>
      </c>
      <c r="Q40" s="58">
        <v>100</v>
      </c>
      <c r="R40" s="55">
        <f t="shared" si="14"/>
        <v>100</v>
      </c>
      <c r="S40" s="31">
        <f t="shared" si="13"/>
        <v>0</v>
      </c>
      <c r="T40" s="1">
        <f t="shared" si="4"/>
        <v>0</v>
      </c>
      <c r="U40" s="1">
        <f t="shared" si="5"/>
        <v>0</v>
      </c>
      <c r="V40" s="1">
        <f t="shared" si="6"/>
        <v>0</v>
      </c>
      <c r="W40" s="1">
        <f t="shared" si="7"/>
        <v>0</v>
      </c>
      <c r="X40" s="1">
        <f t="shared" si="8"/>
        <v>0</v>
      </c>
      <c r="Y40" s="1">
        <f t="shared" si="9"/>
        <v>0</v>
      </c>
      <c r="Z40" s="1">
        <f t="shared" si="15"/>
        <v>0</v>
      </c>
      <c r="AA40" s="1">
        <f t="shared" si="10"/>
        <v>0</v>
      </c>
      <c r="AB40" s="1">
        <f t="shared" si="16"/>
        <v>0</v>
      </c>
      <c r="AC40" s="1">
        <f t="shared" si="11"/>
        <v>0</v>
      </c>
      <c r="AD40" s="3"/>
    </row>
    <row r="41" spans="1:30" ht="41.25" customHeight="1" x14ac:dyDescent="0.25">
      <c r="A41" s="7" t="s">
        <v>116</v>
      </c>
      <c r="B41" s="18" t="s">
        <v>6</v>
      </c>
      <c r="C41" s="36" t="s">
        <v>108</v>
      </c>
      <c r="D41" s="24"/>
      <c r="E41" s="40" t="s">
        <v>108</v>
      </c>
      <c r="F41" s="47"/>
      <c r="G41" s="29">
        <f>D41</f>
        <v>0</v>
      </c>
      <c r="H41" s="58">
        <v>5</v>
      </c>
      <c r="I41" s="58">
        <v>0</v>
      </c>
      <c r="J41" s="58">
        <v>0</v>
      </c>
      <c r="K41" s="58">
        <v>0</v>
      </c>
      <c r="L41" s="59">
        <v>0</v>
      </c>
      <c r="M41" s="60">
        <v>0</v>
      </c>
      <c r="N41" s="58">
        <v>0</v>
      </c>
      <c r="O41" s="58">
        <v>0</v>
      </c>
      <c r="P41" s="61">
        <v>0</v>
      </c>
      <c r="Q41" s="58">
        <v>0</v>
      </c>
      <c r="R41" s="55">
        <f t="shared" si="14"/>
        <v>5</v>
      </c>
      <c r="S41" s="31">
        <f t="shared" si="13"/>
        <v>0</v>
      </c>
      <c r="T41" s="1">
        <f t="shared" si="4"/>
        <v>0</v>
      </c>
      <c r="U41" s="1">
        <f t="shared" si="5"/>
        <v>0</v>
      </c>
      <c r="V41" s="1">
        <f t="shared" si="6"/>
        <v>0</v>
      </c>
      <c r="W41" s="1">
        <f t="shared" si="7"/>
        <v>0</v>
      </c>
      <c r="X41" s="1">
        <f t="shared" si="8"/>
        <v>0</v>
      </c>
      <c r="Y41" s="1">
        <f t="shared" si="9"/>
        <v>0</v>
      </c>
      <c r="Z41" s="1">
        <f t="shared" si="15"/>
        <v>0</v>
      </c>
      <c r="AA41" s="1">
        <f t="shared" si="10"/>
        <v>0</v>
      </c>
      <c r="AB41" s="1">
        <f t="shared" si="16"/>
        <v>0</v>
      </c>
      <c r="AC41" s="1">
        <f t="shared" si="11"/>
        <v>0</v>
      </c>
      <c r="AD41" s="3"/>
    </row>
    <row r="42" spans="1:30" ht="30.75" customHeight="1" thickBot="1" x14ac:dyDescent="0.3">
      <c r="A42" s="7" t="s">
        <v>35</v>
      </c>
      <c r="B42" s="15" t="s">
        <v>77</v>
      </c>
      <c r="C42" s="36"/>
      <c r="D42" s="24"/>
      <c r="E42" s="40"/>
      <c r="F42" s="47"/>
      <c r="G42" s="29">
        <f t="shared" si="12"/>
        <v>0</v>
      </c>
      <c r="H42" s="58">
        <v>1</v>
      </c>
      <c r="I42" s="58">
        <v>0</v>
      </c>
      <c r="J42" s="58">
        <v>10</v>
      </c>
      <c r="K42" s="58">
        <v>0</v>
      </c>
      <c r="L42" s="59">
        <v>30</v>
      </c>
      <c r="M42" s="60">
        <v>0</v>
      </c>
      <c r="N42" s="58">
        <v>0</v>
      </c>
      <c r="O42" s="58">
        <v>0</v>
      </c>
      <c r="P42" s="61">
        <v>0</v>
      </c>
      <c r="Q42" s="58">
        <v>0</v>
      </c>
      <c r="R42" s="55">
        <f t="shared" si="14"/>
        <v>41</v>
      </c>
      <c r="S42" s="31">
        <f t="shared" si="13"/>
        <v>0</v>
      </c>
      <c r="T42" s="1">
        <f t="shared" si="4"/>
        <v>0</v>
      </c>
      <c r="U42" s="1">
        <f t="shared" si="5"/>
        <v>0</v>
      </c>
      <c r="V42" s="1">
        <f t="shared" si="6"/>
        <v>0</v>
      </c>
      <c r="W42" s="1">
        <f t="shared" si="7"/>
        <v>0</v>
      </c>
      <c r="X42" s="1">
        <f t="shared" si="8"/>
        <v>0</v>
      </c>
      <c r="Y42" s="1">
        <f t="shared" si="9"/>
        <v>0</v>
      </c>
      <c r="Z42" s="1">
        <f t="shared" si="15"/>
        <v>0</v>
      </c>
      <c r="AA42" s="1">
        <f t="shared" si="10"/>
        <v>0</v>
      </c>
      <c r="AB42" s="1">
        <f t="shared" si="16"/>
        <v>0</v>
      </c>
      <c r="AC42" s="1">
        <f t="shared" si="11"/>
        <v>0</v>
      </c>
      <c r="AD42" s="3"/>
    </row>
    <row r="43" spans="1:30" ht="38.25" customHeight="1" thickBot="1" x14ac:dyDescent="0.3">
      <c r="A43" s="7" t="s">
        <v>36</v>
      </c>
      <c r="B43" s="15" t="s">
        <v>6</v>
      </c>
      <c r="C43" s="36"/>
      <c r="D43" s="24"/>
      <c r="E43" s="40"/>
      <c r="F43" s="47"/>
      <c r="G43" s="29">
        <f t="shared" si="12"/>
        <v>0</v>
      </c>
      <c r="H43" s="58">
        <v>1</v>
      </c>
      <c r="I43" s="58">
        <v>0</v>
      </c>
      <c r="J43" s="58">
        <v>0</v>
      </c>
      <c r="K43" s="58">
        <v>0</v>
      </c>
      <c r="L43" s="59">
        <v>2</v>
      </c>
      <c r="M43" s="60">
        <v>0</v>
      </c>
      <c r="N43" s="58">
        <v>0</v>
      </c>
      <c r="O43" s="58">
        <v>0</v>
      </c>
      <c r="P43" s="61">
        <v>10</v>
      </c>
      <c r="Q43" s="58">
        <v>0</v>
      </c>
      <c r="R43" s="55">
        <f t="shared" si="14"/>
        <v>13</v>
      </c>
      <c r="S43" s="31">
        <f t="shared" si="13"/>
        <v>0</v>
      </c>
      <c r="T43" s="1">
        <f t="shared" si="4"/>
        <v>0</v>
      </c>
      <c r="U43" s="1">
        <f t="shared" si="5"/>
        <v>0</v>
      </c>
      <c r="V43" s="1">
        <f t="shared" si="6"/>
        <v>0</v>
      </c>
      <c r="W43" s="1">
        <f t="shared" si="7"/>
        <v>0</v>
      </c>
      <c r="X43" s="1">
        <f t="shared" si="8"/>
        <v>0</v>
      </c>
      <c r="Y43" s="1">
        <f t="shared" si="9"/>
        <v>0</v>
      </c>
      <c r="Z43" s="1">
        <f t="shared" si="15"/>
        <v>0</v>
      </c>
      <c r="AA43" s="1">
        <f t="shared" si="10"/>
        <v>0</v>
      </c>
      <c r="AB43" s="1">
        <f t="shared" si="16"/>
        <v>0</v>
      </c>
      <c r="AC43" s="1">
        <f t="shared" si="11"/>
        <v>0</v>
      </c>
      <c r="AD43" s="3"/>
    </row>
    <row r="44" spans="1:30" ht="30.75" customHeight="1" thickBot="1" x14ac:dyDescent="0.3">
      <c r="A44" s="7" t="s">
        <v>9</v>
      </c>
      <c r="B44" s="15" t="s">
        <v>11</v>
      </c>
      <c r="C44" s="36"/>
      <c r="D44" s="24"/>
      <c r="E44" s="40"/>
      <c r="F44" s="47"/>
      <c r="G44" s="29">
        <f t="shared" si="12"/>
        <v>0</v>
      </c>
      <c r="H44" s="58">
        <v>40</v>
      </c>
      <c r="I44" s="58">
        <v>0</v>
      </c>
      <c r="J44" s="58">
        <v>30</v>
      </c>
      <c r="K44" s="58">
        <v>0</v>
      </c>
      <c r="L44" s="59">
        <v>20</v>
      </c>
      <c r="M44" s="60">
        <v>0</v>
      </c>
      <c r="N44" s="58">
        <v>0</v>
      </c>
      <c r="O44" s="58">
        <v>0</v>
      </c>
      <c r="P44" s="61">
        <v>0</v>
      </c>
      <c r="Q44" s="58">
        <v>80</v>
      </c>
      <c r="R44" s="55">
        <f t="shared" si="14"/>
        <v>170</v>
      </c>
      <c r="S44" s="31">
        <f t="shared" si="13"/>
        <v>0</v>
      </c>
      <c r="T44" s="1">
        <f t="shared" si="4"/>
        <v>0</v>
      </c>
      <c r="U44" s="1">
        <f t="shared" si="5"/>
        <v>0</v>
      </c>
      <c r="V44" s="1">
        <f t="shared" si="6"/>
        <v>0</v>
      </c>
      <c r="W44" s="1">
        <f t="shared" si="7"/>
        <v>0</v>
      </c>
      <c r="X44" s="1">
        <f t="shared" si="8"/>
        <v>0</v>
      </c>
      <c r="Y44" s="1">
        <f t="shared" si="9"/>
        <v>0</v>
      </c>
      <c r="Z44" s="1">
        <f t="shared" si="15"/>
        <v>0</v>
      </c>
      <c r="AA44" s="1">
        <f t="shared" si="10"/>
        <v>0</v>
      </c>
      <c r="AB44" s="1">
        <f t="shared" si="16"/>
        <v>0</v>
      </c>
      <c r="AC44" s="1">
        <f t="shared" si="11"/>
        <v>0</v>
      </c>
      <c r="AD44" s="3"/>
    </row>
    <row r="45" spans="1:30" ht="50.25" customHeight="1" thickBot="1" x14ac:dyDescent="0.3">
      <c r="A45" s="7" t="s">
        <v>100</v>
      </c>
      <c r="B45" s="15" t="s">
        <v>79</v>
      </c>
      <c r="C45" s="36"/>
      <c r="D45" s="24"/>
      <c r="E45" s="40"/>
      <c r="F45" s="47"/>
      <c r="G45" s="29">
        <f t="shared" si="12"/>
        <v>0</v>
      </c>
      <c r="H45" s="58">
        <v>30</v>
      </c>
      <c r="I45" s="58">
        <v>0</v>
      </c>
      <c r="J45" s="58">
        <v>20</v>
      </c>
      <c r="K45" s="58">
        <v>0</v>
      </c>
      <c r="L45" s="59">
        <v>20</v>
      </c>
      <c r="M45" s="60">
        <v>0</v>
      </c>
      <c r="N45" s="58">
        <v>5</v>
      </c>
      <c r="O45" s="58">
        <v>1</v>
      </c>
      <c r="P45" s="61">
        <v>20</v>
      </c>
      <c r="Q45" s="58">
        <v>30</v>
      </c>
      <c r="R45" s="55">
        <f t="shared" si="14"/>
        <v>126</v>
      </c>
      <c r="S45" s="31">
        <f t="shared" si="13"/>
        <v>0</v>
      </c>
      <c r="T45" s="1">
        <f t="shared" si="4"/>
        <v>0</v>
      </c>
      <c r="U45" s="1">
        <f t="shared" si="5"/>
        <v>0</v>
      </c>
      <c r="V45" s="1">
        <f t="shared" si="6"/>
        <v>0</v>
      </c>
      <c r="W45" s="1">
        <f t="shared" si="7"/>
        <v>0</v>
      </c>
      <c r="X45" s="1">
        <f t="shared" si="8"/>
        <v>0</v>
      </c>
      <c r="Y45" s="1">
        <f t="shared" si="9"/>
        <v>0</v>
      </c>
      <c r="Z45" s="1">
        <f t="shared" si="15"/>
        <v>0</v>
      </c>
      <c r="AA45" s="1">
        <f t="shared" si="10"/>
        <v>0</v>
      </c>
      <c r="AB45" s="1">
        <f t="shared" si="16"/>
        <v>0</v>
      </c>
      <c r="AC45" s="1">
        <f t="shared" si="11"/>
        <v>0</v>
      </c>
      <c r="AD45" s="3"/>
    </row>
    <row r="46" spans="1:30" ht="66" customHeight="1" thickBot="1" x14ac:dyDescent="0.3">
      <c r="A46" s="7" t="s">
        <v>37</v>
      </c>
      <c r="B46" s="15" t="s">
        <v>10</v>
      </c>
      <c r="C46" s="36"/>
      <c r="D46" s="24"/>
      <c r="E46" s="40"/>
      <c r="F46" s="47"/>
      <c r="G46" s="29">
        <f t="shared" si="12"/>
        <v>0</v>
      </c>
      <c r="H46" s="58">
        <v>10</v>
      </c>
      <c r="I46" s="58">
        <v>0</v>
      </c>
      <c r="J46" s="58">
        <v>0</v>
      </c>
      <c r="K46" s="58">
        <v>10</v>
      </c>
      <c r="L46" s="59">
        <v>75</v>
      </c>
      <c r="M46" s="60">
        <v>5</v>
      </c>
      <c r="N46" s="58">
        <v>5</v>
      </c>
      <c r="O46" s="58">
        <v>2</v>
      </c>
      <c r="P46" s="61">
        <v>0</v>
      </c>
      <c r="Q46" s="58">
        <v>70</v>
      </c>
      <c r="R46" s="55">
        <f t="shared" si="14"/>
        <v>177</v>
      </c>
      <c r="S46" s="31">
        <f t="shared" si="13"/>
        <v>0</v>
      </c>
      <c r="T46" s="1">
        <f t="shared" si="4"/>
        <v>0</v>
      </c>
      <c r="U46" s="1">
        <f t="shared" si="5"/>
        <v>0</v>
      </c>
      <c r="V46" s="1">
        <f t="shared" si="6"/>
        <v>0</v>
      </c>
      <c r="W46" s="1">
        <f t="shared" si="7"/>
        <v>0</v>
      </c>
      <c r="X46" s="1">
        <f t="shared" si="8"/>
        <v>0</v>
      </c>
      <c r="Y46" s="1">
        <f t="shared" si="9"/>
        <v>0</v>
      </c>
      <c r="Z46" s="1">
        <f t="shared" si="15"/>
        <v>0</v>
      </c>
      <c r="AA46" s="1">
        <f t="shared" si="10"/>
        <v>0</v>
      </c>
      <c r="AB46" s="1">
        <f t="shared" si="16"/>
        <v>0</v>
      </c>
      <c r="AC46" s="1">
        <f t="shared" si="11"/>
        <v>0</v>
      </c>
      <c r="AD46" s="3"/>
    </row>
    <row r="47" spans="1:30" ht="48.75" customHeight="1" thickBot="1" x14ac:dyDescent="0.3">
      <c r="A47" s="7" t="s">
        <v>117</v>
      </c>
      <c r="B47" s="15" t="s">
        <v>5</v>
      </c>
      <c r="C47" s="36" t="s">
        <v>108</v>
      </c>
      <c r="D47" s="24"/>
      <c r="E47" s="40" t="s">
        <v>108</v>
      </c>
      <c r="F47" s="47"/>
      <c r="G47" s="29">
        <f>D47</f>
        <v>0</v>
      </c>
      <c r="H47" s="58">
        <v>15</v>
      </c>
      <c r="I47" s="58">
        <v>80</v>
      </c>
      <c r="J47" s="58">
        <v>0</v>
      </c>
      <c r="K47" s="58">
        <v>40</v>
      </c>
      <c r="L47" s="59">
        <v>120</v>
      </c>
      <c r="M47" s="60">
        <v>33</v>
      </c>
      <c r="N47" s="58">
        <v>0</v>
      </c>
      <c r="O47" s="58">
        <v>2</v>
      </c>
      <c r="P47" s="61">
        <v>0</v>
      </c>
      <c r="Q47" s="58">
        <v>20</v>
      </c>
      <c r="R47" s="55">
        <f t="shared" si="14"/>
        <v>310</v>
      </c>
      <c r="S47" s="31">
        <f t="shared" si="13"/>
        <v>0</v>
      </c>
      <c r="T47" s="1">
        <f t="shared" si="4"/>
        <v>0</v>
      </c>
      <c r="U47" s="1">
        <f t="shared" si="5"/>
        <v>0</v>
      </c>
      <c r="V47" s="1">
        <f t="shared" si="6"/>
        <v>0</v>
      </c>
      <c r="W47" s="1">
        <f t="shared" si="7"/>
        <v>0</v>
      </c>
      <c r="X47" s="1">
        <f t="shared" si="8"/>
        <v>0</v>
      </c>
      <c r="Y47" s="1">
        <f t="shared" si="9"/>
        <v>0</v>
      </c>
      <c r="Z47" s="1">
        <f t="shared" si="15"/>
        <v>0</v>
      </c>
      <c r="AA47" s="1">
        <f t="shared" si="10"/>
        <v>0</v>
      </c>
      <c r="AB47" s="1">
        <f t="shared" si="16"/>
        <v>0</v>
      </c>
      <c r="AC47" s="1">
        <f t="shared" si="11"/>
        <v>0</v>
      </c>
      <c r="AD47" s="3"/>
    </row>
    <row r="48" spans="1:30" ht="84.75" customHeight="1" thickBot="1" x14ac:dyDescent="0.3">
      <c r="A48" s="7" t="s">
        <v>38</v>
      </c>
      <c r="B48" s="19" t="s">
        <v>6</v>
      </c>
      <c r="C48" s="36"/>
      <c r="D48" s="24"/>
      <c r="E48" s="40"/>
      <c r="F48" s="47"/>
      <c r="G48" s="29">
        <f t="shared" si="12"/>
        <v>0</v>
      </c>
      <c r="H48" s="58">
        <v>10</v>
      </c>
      <c r="I48" s="58">
        <v>200</v>
      </c>
      <c r="J48" s="58">
        <v>70</v>
      </c>
      <c r="K48" s="58">
        <v>50</v>
      </c>
      <c r="L48" s="59">
        <v>300</v>
      </c>
      <c r="M48" s="60">
        <v>113</v>
      </c>
      <c r="N48" s="58">
        <v>0</v>
      </c>
      <c r="O48" s="58">
        <v>2</v>
      </c>
      <c r="P48" s="61">
        <v>250</v>
      </c>
      <c r="Q48" s="58">
        <v>50</v>
      </c>
      <c r="R48" s="55">
        <f t="shared" si="14"/>
        <v>1045</v>
      </c>
      <c r="S48" s="31">
        <f t="shared" si="13"/>
        <v>0</v>
      </c>
      <c r="T48" s="1">
        <f t="shared" si="4"/>
        <v>0</v>
      </c>
      <c r="U48" s="1">
        <f t="shared" si="5"/>
        <v>0</v>
      </c>
      <c r="V48" s="1">
        <f t="shared" si="6"/>
        <v>0</v>
      </c>
      <c r="W48" s="1">
        <f t="shared" si="7"/>
        <v>0</v>
      </c>
      <c r="X48" s="1">
        <f t="shared" si="8"/>
        <v>0</v>
      </c>
      <c r="Y48" s="1">
        <f t="shared" si="9"/>
        <v>0</v>
      </c>
      <c r="Z48" s="1">
        <f t="shared" si="15"/>
        <v>0</v>
      </c>
      <c r="AA48" s="1">
        <f t="shared" si="10"/>
        <v>0</v>
      </c>
      <c r="AB48" s="1">
        <f t="shared" si="16"/>
        <v>0</v>
      </c>
      <c r="AC48" s="1">
        <f t="shared" si="11"/>
        <v>0</v>
      </c>
      <c r="AD48" s="3"/>
    </row>
    <row r="49" spans="1:30" ht="75.75" thickBot="1" x14ac:dyDescent="0.3">
      <c r="A49" s="7" t="s">
        <v>84</v>
      </c>
      <c r="B49" s="15" t="s">
        <v>75</v>
      </c>
      <c r="C49" s="36"/>
      <c r="D49" s="24"/>
      <c r="E49" s="40"/>
      <c r="F49" s="47"/>
      <c r="G49" s="29">
        <f t="shared" si="12"/>
        <v>0</v>
      </c>
      <c r="H49" s="58">
        <v>10</v>
      </c>
      <c r="I49" s="58">
        <v>200</v>
      </c>
      <c r="J49" s="58">
        <v>20</v>
      </c>
      <c r="K49" s="58">
        <v>35</v>
      </c>
      <c r="L49" s="59">
        <v>80</v>
      </c>
      <c r="M49" s="60">
        <v>50</v>
      </c>
      <c r="N49" s="58">
        <v>0</v>
      </c>
      <c r="O49" s="58">
        <v>1</v>
      </c>
      <c r="P49" s="61">
        <v>180</v>
      </c>
      <c r="Q49" s="58">
        <v>10</v>
      </c>
      <c r="R49" s="55">
        <f t="shared" si="14"/>
        <v>586</v>
      </c>
      <c r="S49" s="31">
        <f t="shared" si="13"/>
        <v>0</v>
      </c>
      <c r="T49" s="1">
        <f t="shared" si="4"/>
        <v>0</v>
      </c>
      <c r="U49" s="1">
        <f t="shared" si="5"/>
        <v>0</v>
      </c>
      <c r="V49" s="1">
        <f t="shared" si="6"/>
        <v>0</v>
      </c>
      <c r="W49" s="1">
        <f t="shared" si="7"/>
        <v>0</v>
      </c>
      <c r="X49" s="1">
        <f t="shared" si="8"/>
        <v>0</v>
      </c>
      <c r="Y49" s="1">
        <f t="shared" si="9"/>
        <v>0</v>
      </c>
      <c r="Z49" s="1">
        <f t="shared" si="15"/>
        <v>0</v>
      </c>
      <c r="AA49" s="1">
        <f t="shared" si="10"/>
        <v>0</v>
      </c>
      <c r="AB49" s="1">
        <f t="shared" si="16"/>
        <v>0</v>
      </c>
      <c r="AC49" s="1">
        <f t="shared" si="11"/>
        <v>0</v>
      </c>
      <c r="AD49" s="3"/>
    </row>
    <row r="50" spans="1:30" ht="90.75" thickBot="1" x14ac:dyDescent="0.3">
      <c r="A50" s="7" t="s">
        <v>39</v>
      </c>
      <c r="B50" s="15" t="s">
        <v>75</v>
      </c>
      <c r="C50" s="36"/>
      <c r="D50" s="24"/>
      <c r="E50" s="40"/>
      <c r="F50" s="47"/>
      <c r="G50" s="29">
        <f t="shared" si="12"/>
        <v>0</v>
      </c>
      <c r="H50" s="58">
        <v>50</v>
      </c>
      <c r="I50" s="58">
        <v>400</v>
      </c>
      <c r="J50" s="58">
        <v>30</v>
      </c>
      <c r="K50" s="58">
        <v>110</v>
      </c>
      <c r="L50" s="59">
        <v>200</v>
      </c>
      <c r="M50" s="60">
        <v>495</v>
      </c>
      <c r="N50" s="58">
        <v>50</v>
      </c>
      <c r="O50" s="58">
        <v>5</v>
      </c>
      <c r="P50" s="61">
        <v>100</v>
      </c>
      <c r="Q50" s="58">
        <v>30</v>
      </c>
      <c r="R50" s="55">
        <f t="shared" si="14"/>
        <v>1470</v>
      </c>
      <c r="S50" s="31">
        <f t="shared" si="13"/>
        <v>0</v>
      </c>
      <c r="T50" s="1">
        <f t="shared" si="4"/>
        <v>0</v>
      </c>
      <c r="U50" s="1">
        <f t="shared" si="5"/>
        <v>0</v>
      </c>
      <c r="V50" s="1">
        <f t="shared" si="6"/>
        <v>0</v>
      </c>
      <c r="W50" s="1">
        <f t="shared" si="7"/>
        <v>0</v>
      </c>
      <c r="X50" s="1">
        <f t="shared" si="8"/>
        <v>0</v>
      </c>
      <c r="Y50" s="1">
        <f t="shared" si="9"/>
        <v>0</v>
      </c>
      <c r="Z50" s="1">
        <f t="shared" si="15"/>
        <v>0</v>
      </c>
      <c r="AA50" s="1">
        <f t="shared" si="10"/>
        <v>0</v>
      </c>
      <c r="AB50" s="1">
        <f t="shared" si="16"/>
        <v>0</v>
      </c>
      <c r="AC50" s="1">
        <f t="shared" si="11"/>
        <v>0</v>
      </c>
      <c r="AD50" s="3"/>
    </row>
    <row r="51" spans="1:30" ht="90.75" thickBot="1" x14ac:dyDescent="0.3">
      <c r="A51" s="7" t="s">
        <v>40</v>
      </c>
      <c r="B51" s="15" t="s">
        <v>10</v>
      </c>
      <c r="C51" s="36"/>
      <c r="D51" s="24"/>
      <c r="E51" s="40"/>
      <c r="F51" s="47"/>
      <c r="G51" s="29">
        <f t="shared" si="12"/>
        <v>0</v>
      </c>
      <c r="H51" s="58">
        <v>15</v>
      </c>
      <c r="I51" s="58">
        <v>300</v>
      </c>
      <c r="J51" s="58">
        <v>30</v>
      </c>
      <c r="K51" s="58">
        <v>40</v>
      </c>
      <c r="L51" s="59">
        <v>50</v>
      </c>
      <c r="M51" s="60">
        <v>53</v>
      </c>
      <c r="N51" s="58">
        <v>10</v>
      </c>
      <c r="O51" s="58">
        <v>2</v>
      </c>
      <c r="P51" s="61">
        <v>100</v>
      </c>
      <c r="Q51" s="58">
        <v>30</v>
      </c>
      <c r="R51" s="55">
        <f t="shared" si="14"/>
        <v>630</v>
      </c>
      <c r="S51" s="31">
        <f t="shared" si="13"/>
        <v>0</v>
      </c>
      <c r="T51" s="1">
        <f t="shared" si="4"/>
        <v>0</v>
      </c>
      <c r="U51" s="1">
        <f t="shared" si="5"/>
        <v>0</v>
      </c>
      <c r="V51" s="1">
        <f t="shared" si="6"/>
        <v>0</v>
      </c>
      <c r="W51" s="1">
        <f t="shared" si="7"/>
        <v>0</v>
      </c>
      <c r="X51" s="1">
        <f t="shared" si="8"/>
        <v>0</v>
      </c>
      <c r="Y51" s="1">
        <f t="shared" si="9"/>
        <v>0</v>
      </c>
      <c r="Z51" s="1">
        <f t="shared" si="15"/>
        <v>0</v>
      </c>
      <c r="AA51" s="1">
        <f t="shared" si="10"/>
        <v>0</v>
      </c>
      <c r="AB51" s="1">
        <f t="shared" si="16"/>
        <v>0</v>
      </c>
      <c r="AC51" s="1">
        <f t="shared" si="11"/>
        <v>0</v>
      </c>
      <c r="AD51" s="3"/>
    </row>
    <row r="52" spans="1:30" ht="90.75" thickBot="1" x14ac:dyDescent="0.3">
      <c r="A52" s="7" t="s">
        <v>87</v>
      </c>
      <c r="B52" s="15" t="s">
        <v>11</v>
      </c>
      <c r="C52" s="36"/>
      <c r="D52" s="24"/>
      <c r="E52" s="40"/>
      <c r="F52" s="47"/>
      <c r="G52" s="29">
        <f t="shared" si="12"/>
        <v>0</v>
      </c>
      <c r="H52" s="58">
        <v>0</v>
      </c>
      <c r="I52" s="58">
        <v>0</v>
      </c>
      <c r="J52" s="58">
        <v>0</v>
      </c>
      <c r="K52" s="58">
        <v>0</v>
      </c>
      <c r="L52" s="59">
        <v>10</v>
      </c>
      <c r="M52" s="60">
        <v>0</v>
      </c>
      <c r="N52" s="58">
        <v>0</v>
      </c>
      <c r="O52" s="58">
        <v>0</v>
      </c>
      <c r="P52" s="61">
        <v>0</v>
      </c>
      <c r="Q52" s="58">
        <v>10</v>
      </c>
      <c r="R52" s="55">
        <f t="shared" si="14"/>
        <v>20</v>
      </c>
      <c r="S52" s="31">
        <f t="shared" si="13"/>
        <v>0</v>
      </c>
      <c r="T52" s="1">
        <f t="shared" si="4"/>
        <v>0</v>
      </c>
      <c r="U52" s="1">
        <f t="shared" si="5"/>
        <v>0</v>
      </c>
      <c r="V52" s="1">
        <f t="shared" si="6"/>
        <v>0</v>
      </c>
      <c r="W52" s="1">
        <f t="shared" si="7"/>
        <v>0</v>
      </c>
      <c r="X52" s="1">
        <f t="shared" si="8"/>
        <v>0</v>
      </c>
      <c r="Y52" s="1">
        <f t="shared" si="9"/>
        <v>0</v>
      </c>
      <c r="Z52" s="1">
        <f t="shared" si="15"/>
        <v>0</v>
      </c>
      <c r="AA52" s="1">
        <f t="shared" si="10"/>
        <v>0</v>
      </c>
      <c r="AB52" s="1">
        <f t="shared" si="16"/>
        <v>0</v>
      </c>
      <c r="AC52" s="1">
        <f t="shared" si="11"/>
        <v>0</v>
      </c>
      <c r="AD52" s="3"/>
    </row>
    <row r="53" spans="1:30" ht="90.75" thickBot="1" x14ac:dyDescent="0.3">
      <c r="A53" s="7" t="s">
        <v>118</v>
      </c>
      <c r="B53" s="15" t="s">
        <v>11</v>
      </c>
      <c r="C53" s="36"/>
      <c r="D53" s="24" t="s">
        <v>108</v>
      </c>
      <c r="E53" s="40" t="s">
        <v>108</v>
      </c>
      <c r="F53" s="47" t="s">
        <v>108</v>
      </c>
      <c r="G53" s="29">
        <f>C53</f>
        <v>0</v>
      </c>
      <c r="H53" s="58">
        <v>30</v>
      </c>
      <c r="I53" s="58">
        <v>0</v>
      </c>
      <c r="J53" s="58">
        <v>0</v>
      </c>
      <c r="K53" s="58">
        <v>0</v>
      </c>
      <c r="L53" s="59">
        <v>0</v>
      </c>
      <c r="M53" s="60">
        <v>0</v>
      </c>
      <c r="N53" s="58">
        <v>0</v>
      </c>
      <c r="O53" s="58">
        <v>0</v>
      </c>
      <c r="P53" s="61">
        <v>0</v>
      </c>
      <c r="Q53" s="58">
        <v>0</v>
      </c>
      <c r="R53" s="55">
        <f t="shared" si="14"/>
        <v>30</v>
      </c>
      <c r="S53" s="31">
        <f t="shared" si="13"/>
        <v>0</v>
      </c>
      <c r="T53" s="1">
        <f t="shared" si="4"/>
        <v>0</v>
      </c>
      <c r="U53" s="1">
        <f t="shared" si="5"/>
        <v>0</v>
      </c>
      <c r="V53" s="1">
        <f t="shared" si="6"/>
        <v>0</v>
      </c>
      <c r="W53" s="1">
        <f t="shared" si="7"/>
        <v>0</v>
      </c>
      <c r="X53" s="1">
        <f t="shared" si="8"/>
        <v>0</v>
      </c>
      <c r="Y53" s="1">
        <f t="shared" si="9"/>
        <v>0</v>
      </c>
      <c r="Z53" s="1">
        <f t="shared" si="15"/>
        <v>0</v>
      </c>
      <c r="AA53" s="1">
        <f t="shared" si="10"/>
        <v>0</v>
      </c>
      <c r="AB53" s="1">
        <f t="shared" si="16"/>
        <v>0</v>
      </c>
      <c r="AC53" s="1">
        <f t="shared" si="11"/>
        <v>0</v>
      </c>
      <c r="AD53" s="3"/>
    </row>
    <row r="54" spans="1:30" ht="75.75" thickBot="1" x14ac:dyDescent="0.3">
      <c r="A54" s="7" t="s">
        <v>85</v>
      </c>
      <c r="B54" s="15" t="s">
        <v>6</v>
      </c>
      <c r="C54" s="36"/>
      <c r="D54" s="24"/>
      <c r="E54" s="40"/>
      <c r="F54" s="47"/>
      <c r="G54" s="29">
        <f t="shared" si="12"/>
        <v>0</v>
      </c>
      <c r="H54" s="58">
        <v>45</v>
      </c>
      <c r="I54" s="58">
        <v>0</v>
      </c>
      <c r="J54" s="58">
        <v>40</v>
      </c>
      <c r="K54" s="58">
        <v>10</v>
      </c>
      <c r="L54" s="59">
        <v>80</v>
      </c>
      <c r="M54" s="60">
        <v>0</v>
      </c>
      <c r="N54" s="58">
        <v>0</v>
      </c>
      <c r="O54" s="58">
        <v>0</v>
      </c>
      <c r="P54" s="61">
        <v>80</v>
      </c>
      <c r="Q54" s="58">
        <v>20</v>
      </c>
      <c r="R54" s="55">
        <f t="shared" si="14"/>
        <v>275</v>
      </c>
      <c r="S54" s="31">
        <f t="shared" si="13"/>
        <v>0</v>
      </c>
      <c r="T54" s="1">
        <f t="shared" si="4"/>
        <v>0</v>
      </c>
      <c r="U54" s="1">
        <f t="shared" si="5"/>
        <v>0</v>
      </c>
      <c r="V54" s="1">
        <f t="shared" si="6"/>
        <v>0</v>
      </c>
      <c r="W54" s="1">
        <f t="shared" si="7"/>
        <v>0</v>
      </c>
      <c r="X54" s="1">
        <f t="shared" si="8"/>
        <v>0</v>
      </c>
      <c r="Y54" s="1">
        <f t="shared" si="9"/>
        <v>0</v>
      </c>
      <c r="Z54" s="1">
        <f t="shared" si="15"/>
        <v>0</v>
      </c>
      <c r="AA54" s="1">
        <f t="shared" si="10"/>
        <v>0</v>
      </c>
      <c r="AB54" s="1">
        <f t="shared" si="16"/>
        <v>0</v>
      </c>
      <c r="AC54" s="1">
        <f t="shared" si="11"/>
        <v>0</v>
      </c>
      <c r="AD54" s="3"/>
    </row>
    <row r="55" spans="1:30" ht="60.75" thickBot="1" x14ac:dyDescent="0.3">
      <c r="A55" s="7" t="s">
        <v>41</v>
      </c>
      <c r="B55" s="15" t="s">
        <v>5</v>
      </c>
      <c r="C55" s="36"/>
      <c r="D55" s="24"/>
      <c r="E55" s="40"/>
      <c r="F55" s="47"/>
      <c r="G55" s="29">
        <f t="shared" si="12"/>
        <v>0</v>
      </c>
      <c r="H55" s="58">
        <v>30</v>
      </c>
      <c r="I55" s="58">
        <v>100</v>
      </c>
      <c r="J55" s="58">
        <v>50</v>
      </c>
      <c r="K55" s="58">
        <v>50</v>
      </c>
      <c r="L55" s="59">
        <v>200</v>
      </c>
      <c r="M55" s="60">
        <v>104</v>
      </c>
      <c r="N55" s="58">
        <v>20</v>
      </c>
      <c r="O55" s="58">
        <v>2</v>
      </c>
      <c r="P55" s="61">
        <v>250</v>
      </c>
      <c r="Q55" s="58">
        <v>100</v>
      </c>
      <c r="R55" s="55">
        <f t="shared" si="14"/>
        <v>906</v>
      </c>
      <c r="S55" s="31">
        <f t="shared" si="13"/>
        <v>0</v>
      </c>
      <c r="T55" s="1">
        <f t="shared" si="4"/>
        <v>0</v>
      </c>
      <c r="U55" s="1">
        <f t="shared" si="5"/>
        <v>0</v>
      </c>
      <c r="V55" s="1">
        <f t="shared" si="6"/>
        <v>0</v>
      </c>
      <c r="W55" s="1">
        <f t="shared" si="7"/>
        <v>0</v>
      </c>
      <c r="X55" s="1">
        <f t="shared" si="8"/>
        <v>0</v>
      </c>
      <c r="Y55" s="1">
        <f t="shared" si="9"/>
        <v>0</v>
      </c>
      <c r="Z55" s="1">
        <f t="shared" si="15"/>
        <v>0</v>
      </c>
      <c r="AA55" s="1">
        <f t="shared" si="10"/>
        <v>0</v>
      </c>
      <c r="AB55" s="1">
        <f t="shared" si="16"/>
        <v>0</v>
      </c>
      <c r="AC55" s="1">
        <f t="shared" si="11"/>
        <v>0</v>
      </c>
      <c r="AD55" s="3"/>
    </row>
    <row r="56" spans="1:30" ht="72.75" customHeight="1" thickBot="1" x14ac:dyDescent="0.3">
      <c r="A56" s="7" t="s">
        <v>42</v>
      </c>
      <c r="B56" s="15" t="s">
        <v>6</v>
      </c>
      <c r="C56" s="36"/>
      <c r="D56" s="24"/>
      <c r="E56" s="40"/>
      <c r="F56" s="47"/>
      <c r="G56" s="29">
        <f t="shared" si="12"/>
        <v>0</v>
      </c>
      <c r="H56" s="58">
        <v>1</v>
      </c>
      <c r="I56" s="58">
        <v>0</v>
      </c>
      <c r="J56" s="58">
        <v>0</v>
      </c>
      <c r="K56" s="58">
        <v>0</v>
      </c>
      <c r="L56" s="59">
        <v>0</v>
      </c>
      <c r="M56" s="60">
        <v>0</v>
      </c>
      <c r="N56" s="58">
        <v>0</v>
      </c>
      <c r="O56" s="58">
        <v>1</v>
      </c>
      <c r="P56" s="61">
        <v>10</v>
      </c>
      <c r="Q56" s="58">
        <v>10</v>
      </c>
      <c r="R56" s="55">
        <f t="shared" si="14"/>
        <v>22</v>
      </c>
      <c r="S56" s="31">
        <f t="shared" si="13"/>
        <v>0</v>
      </c>
      <c r="T56" s="1">
        <f t="shared" si="4"/>
        <v>0</v>
      </c>
      <c r="U56" s="1">
        <f t="shared" si="5"/>
        <v>0</v>
      </c>
      <c r="V56" s="1">
        <f t="shared" si="6"/>
        <v>0</v>
      </c>
      <c r="W56" s="1">
        <f t="shared" si="7"/>
        <v>0</v>
      </c>
      <c r="X56" s="1">
        <f t="shared" si="8"/>
        <v>0</v>
      </c>
      <c r="Y56" s="1">
        <f t="shared" si="9"/>
        <v>0</v>
      </c>
      <c r="Z56" s="1">
        <f t="shared" si="15"/>
        <v>0</v>
      </c>
      <c r="AA56" s="1">
        <f t="shared" si="10"/>
        <v>0</v>
      </c>
      <c r="AB56" s="1">
        <f t="shared" si="16"/>
        <v>0</v>
      </c>
      <c r="AC56" s="1">
        <f t="shared" si="11"/>
        <v>0</v>
      </c>
      <c r="AD56" s="3"/>
    </row>
    <row r="57" spans="1:30" ht="83.25" customHeight="1" thickBot="1" x14ac:dyDescent="0.3">
      <c r="A57" s="7" t="s">
        <v>119</v>
      </c>
      <c r="B57" s="15" t="s">
        <v>80</v>
      </c>
      <c r="C57" s="36"/>
      <c r="D57" s="24"/>
      <c r="E57" s="40" t="s">
        <v>108</v>
      </c>
      <c r="F57" s="47" t="s">
        <v>108</v>
      </c>
      <c r="G57" s="29">
        <f t="shared" si="12"/>
        <v>0</v>
      </c>
      <c r="H57" s="58">
        <v>0</v>
      </c>
      <c r="I57" s="58">
        <v>0</v>
      </c>
      <c r="J57" s="58">
        <v>0</v>
      </c>
      <c r="K57" s="58">
        <v>0</v>
      </c>
      <c r="L57" s="59">
        <v>40</v>
      </c>
      <c r="M57" s="60">
        <v>0</v>
      </c>
      <c r="N57" s="58">
        <v>1</v>
      </c>
      <c r="O57" s="58">
        <v>1</v>
      </c>
      <c r="P57" s="61">
        <v>0</v>
      </c>
      <c r="Q57" s="58">
        <v>20</v>
      </c>
      <c r="R57" s="55">
        <f t="shared" si="14"/>
        <v>62</v>
      </c>
      <c r="S57" s="31">
        <f t="shared" si="13"/>
        <v>0</v>
      </c>
      <c r="T57" s="1">
        <f t="shared" si="4"/>
        <v>0</v>
      </c>
      <c r="U57" s="1">
        <f t="shared" si="5"/>
        <v>0</v>
      </c>
      <c r="V57" s="1">
        <f t="shared" si="6"/>
        <v>0</v>
      </c>
      <c r="W57" s="1">
        <f t="shared" si="7"/>
        <v>0</v>
      </c>
      <c r="X57" s="1">
        <f t="shared" si="8"/>
        <v>0</v>
      </c>
      <c r="Y57" s="1">
        <f t="shared" si="9"/>
        <v>0</v>
      </c>
      <c r="Z57" s="1">
        <f t="shared" si="15"/>
        <v>0</v>
      </c>
      <c r="AA57" s="1">
        <f t="shared" si="10"/>
        <v>0</v>
      </c>
      <c r="AB57" s="1">
        <f t="shared" si="16"/>
        <v>0</v>
      </c>
      <c r="AC57" s="1">
        <f t="shared" si="11"/>
        <v>0</v>
      </c>
      <c r="AD57" s="3"/>
    </row>
    <row r="58" spans="1:30" ht="90.75" thickBot="1" x14ac:dyDescent="0.3">
      <c r="A58" s="7" t="s">
        <v>43</v>
      </c>
      <c r="B58" s="20" t="s">
        <v>75</v>
      </c>
      <c r="C58" s="36"/>
      <c r="D58" s="24"/>
      <c r="E58" s="40"/>
      <c r="F58" s="47"/>
      <c r="G58" s="29">
        <f t="shared" si="12"/>
        <v>0</v>
      </c>
      <c r="H58" s="58">
        <v>50</v>
      </c>
      <c r="I58" s="58">
        <v>300</v>
      </c>
      <c r="J58" s="58">
        <v>80</v>
      </c>
      <c r="K58" s="58">
        <v>45</v>
      </c>
      <c r="L58" s="59">
        <v>70</v>
      </c>
      <c r="M58" s="60">
        <v>17</v>
      </c>
      <c r="N58" s="58">
        <v>3</v>
      </c>
      <c r="O58" s="58">
        <v>2</v>
      </c>
      <c r="P58" s="61">
        <v>200</v>
      </c>
      <c r="Q58" s="58">
        <v>50</v>
      </c>
      <c r="R58" s="55">
        <f t="shared" si="14"/>
        <v>817</v>
      </c>
      <c r="S58" s="31">
        <f t="shared" si="13"/>
        <v>0</v>
      </c>
      <c r="T58" s="1">
        <f t="shared" si="4"/>
        <v>0</v>
      </c>
      <c r="U58" s="1">
        <f t="shared" si="5"/>
        <v>0</v>
      </c>
      <c r="V58" s="1">
        <f t="shared" si="6"/>
        <v>0</v>
      </c>
      <c r="W58" s="1">
        <f t="shared" si="7"/>
        <v>0</v>
      </c>
      <c r="X58" s="1">
        <f t="shared" si="8"/>
        <v>0</v>
      </c>
      <c r="Y58" s="1">
        <f t="shared" si="9"/>
        <v>0</v>
      </c>
      <c r="Z58" s="1">
        <f t="shared" si="15"/>
        <v>0</v>
      </c>
      <c r="AA58" s="1">
        <f t="shared" si="10"/>
        <v>0</v>
      </c>
      <c r="AB58" s="1">
        <f t="shared" si="16"/>
        <v>0</v>
      </c>
      <c r="AC58" s="1">
        <f t="shared" si="11"/>
        <v>0</v>
      </c>
      <c r="AD58" s="3"/>
    </row>
    <row r="59" spans="1:30" ht="99.75" customHeight="1" thickBot="1" x14ac:dyDescent="0.3">
      <c r="A59" s="7" t="s">
        <v>90</v>
      </c>
      <c r="B59" s="14" t="s">
        <v>74</v>
      </c>
      <c r="C59" s="36"/>
      <c r="D59" s="24"/>
      <c r="E59" s="40"/>
      <c r="F59" s="47"/>
      <c r="G59" s="29">
        <f t="shared" si="12"/>
        <v>0</v>
      </c>
      <c r="H59" s="58">
        <v>150</v>
      </c>
      <c r="I59" s="58">
        <v>500</v>
      </c>
      <c r="J59" s="58">
        <v>160</v>
      </c>
      <c r="K59" s="58">
        <v>450</v>
      </c>
      <c r="L59" s="59">
        <v>120</v>
      </c>
      <c r="M59" s="60">
        <v>466</v>
      </c>
      <c r="N59" s="58">
        <v>0</v>
      </c>
      <c r="O59" s="58">
        <v>5</v>
      </c>
      <c r="P59" s="61">
        <v>900</v>
      </c>
      <c r="Q59" s="58">
        <v>150</v>
      </c>
      <c r="R59" s="55">
        <f t="shared" si="14"/>
        <v>2901</v>
      </c>
      <c r="S59" s="31">
        <f t="shared" si="13"/>
        <v>0</v>
      </c>
      <c r="T59" s="1">
        <f t="shared" si="4"/>
        <v>0</v>
      </c>
      <c r="U59" s="1">
        <f t="shared" si="5"/>
        <v>0</v>
      </c>
      <c r="V59" s="1">
        <f t="shared" si="6"/>
        <v>0</v>
      </c>
      <c r="W59" s="1">
        <f t="shared" si="7"/>
        <v>0</v>
      </c>
      <c r="X59" s="1">
        <f t="shared" si="8"/>
        <v>0</v>
      </c>
      <c r="Y59" s="1">
        <f t="shared" si="9"/>
        <v>0</v>
      </c>
      <c r="Z59" s="1">
        <f t="shared" si="15"/>
        <v>0</v>
      </c>
      <c r="AA59" s="1">
        <f t="shared" si="10"/>
        <v>0</v>
      </c>
      <c r="AB59" s="1">
        <f t="shared" si="16"/>
        <v>0</v>
      </c>
      <c r="AC59" s="1">
        <f t="shared" si="11"/>
        <v>0</v>
      </c>
      <c r="AD59" s="3"/>
    </row>
    <row r="60" spans="1:30" ht="75.75" thickBot="1" x14ac:dyDescent="0.3">
      <c r="A60" s="7" t="s">
        <v>44</v>
      </c>
      <c r="B60" s="15" t="s">
        <v>11</v>
      </c>
      <c r="C60" s="36"/>
      <c r="D60" s="24"/>
      <c r="E60" s="40"/>
      <c r="F60" s="47"/>
      <c r="G60" s="29">
        <f t="shared" si="12"/>
        <v>0</v>
      </c>
      <c r="H60" s="58">
        <v>15</v>
      </c>
      <c r="I60" s="58">
        <v>0</v>
      </c>
      <c r="J60" s="58">
        <v>5</v>
      </c>
      <c r="K60" s="58">
        <v>0</v>
      </c>
      <c r="L60" s="59">
        <v>0</v>
      </c>
      <c r="M60" s="60">
        <v>0</v>
      </c>
      <c r="N60" s="58">
        <v>0</v>
      </c>
      <c r="O60" s="58">
        <v>0</v>
      </c>
      <c r="P60" s="61">
        <v>0</v>
      </c>
      <c r="Q60" s="58">
        <v>10</v>
      </c>
      <c r="R60" s="55">
        <f t="shared" si="14"/>
        <v>30</v>
      </c>
      <c r="S60" s="31">
        <f t="shared" ref="S60:S89" si="17">G60*R60</f>
        <v>0</v>
      </c>
      <c r="T60" s="1">
        <f t="shared" si="4"/>
        <v>0</v>
      </c>
      <c r="U60" s="1">
        <f t="shared" si="5"/>
        <v>0</v>
      </c>
      <c r="V60" s="1">
        <f t="shared" si="6"/>
        <v>0</v>
      </c>
      <c r="W60" s="1">
        <f t="shared" si="7"/>
        <v>0</v>
      </c>
      <c r="X60" s="1">
        <f t="shared" si="8"/>
        <v>0</v>
      </c>
      <c r="Y60" s="1">
        <f t="shared" si="9"/>
        <v>0</v>
      </c>
      <c r="Z60" s="1">
        <f t="shared" si="15"/>
        <v>0</v>
      </c>
      <c r="AA60" s="1">
        <f t="shared" si="10"/>
        <v>0</v>
      </c>
      <c r="AB60" s="1">
        <f t="shared" si="16"/>
        <v>0</v>
      </c>
      <c r="AC60" s="1">
        <f t="shared" si="11"/>
        <v>0</v>
      </c>
      <c r="AD60" s="3"/>
    </row>
    <row r="61" spans="1:30" ht="75.75" thickBot="1" x14ac:dyDescent="0.3">
      <c r="A61" s="7" t="s">
        <v>45</v>
      </c>
      <c r="B61" s="15" t="s">
        <v>6</v>
      </c>
      <c r="C61" s="36"/>
      <c r="D61" s="24"/>
      <c r="E61" s="40"/>
      <c r="F61" s="47"/>
      <c r="G61" s="29">
        <f t="shared" si="12"/>
        <v>0</v>
      </c>
      <c r="H61" s="58">
        <v>15</v>
      </c>
      <c r="I61" s="58">
        <v>0</v>
      </c>
      <c r="J61" s="58">
        <v>5</v>
      </c>
      <c r="K61" s="58">
        <v>0</v>
      </c>
      <c r="L61" s="59">
        <v>0</v>
      </c>
      <c r="M61" s="60">
        <v>0</v>
      </c>
      <c r="N61" s="58">
        <v>2</v>
      </c>
      <c r="O61" s="58">
        <v>0</v>
      </c>
      <c r="P61" s="61">
        <v>0</v>
      </c>
      <c r="Q61" s="58">
        <v>90</v>
      </c>
      <c r="R61" s="55">
        <f t="shared" si="14"/>
        <v>112</v>
      </c>
      <c r="S61" s="31">
        <f t="shared" si="17"/>
        <v>0</v>
      </c>
      <c r="T61" s="1">
        <f t="shared" si="4"/>
        <v>0</v>
      </c>
      <c r="U61" s="1">
        <f t="shared" si="5"/>
        <v>0</v>
      </c>
      <c r="V61" s="1">
        <f t="shared" si="6"/>
        <v>0</v>
      </c>
      <c r="W61" s="1">
        <f t="shared" si="7"/>
        <v>0</v>
      </c>
      <c r="X61" s="1">
        <f t="shared" si="8"/>
        <v>0</v>
      </c>
      <c r="Y61" s="1">
        <f t="shared" si="9"/>
        <v>0</v>
      </c>
      <c r="Z61" s="1">
        <f t="shared" si="15"/>
        <v>0</v>
      </c>
      <c r="AA61" s="1">
        <f t="shared" si="10"/>
        <v>0</v>
      </c>
      <c r="AB61" s="1">
        <f t="shared" si="16"/>
        <v>0</v>
      </c>
      <c r="AC61" s="1">
        <f t="shared" si="11"/>
        <v>0</v>
      </c>
      <c r="AD61" s="3"/>
    </row>
    <row r="62" spans="1:30" ht="75.75" thickBot="1" x14ac:dyDescent="0.3">
      <c r="A62" s="7" t="s">
        <v>120</v>
      </c>
      <c r="B62" s="15" t="s">
        <v>74</v>
      </c>
      <c r="C62" s="36" t="s">
        <v>108</v>
      </c>
      <c r="D62" s="24"/>
      <c r="E62" s="40" t="s">
        <v>108</v>
      </c>
      <c r="F62" s="47" t="s">
        <v>108</v>
      </c>
      <c r="G62" s="29">
        <f>D62</f>
        <v>0</v>
      </c>
      <c r="H62" s="58">
        <v>0</v>
      </c>
      <c r="I62" s="58">
        <v>0</v>
      </c>
      <c r="J62" s="58">
        <v>0</v>
      </c>
      <c r="K62" s="58">
        <v>0</v>
      </c>
      <c r="L62" s="59">
        <v>0</v>
      </c>
      <c r="M62" s="60">
        <v>0</v>
      </c>
      <c r="N62" s="58">
        <v>0</v>
      </c>
      <c r="O62" s="58">
        <v>0</v>
      </c>
      <c r="P62" s="61">
        <v>0</v>
      </c>
      <c r="Q62" s="58">
        <v>30</v>
      </c>
      <c r="R62" s="55">
        <f t="shared" si="14"/>
        <v>30</v>
      </c>
      <c r="S62" s="31">
        <f t="shared" si="17"/>
        <v>0</v>
      </c>
      <c r="T62" s="1">
        <f t="shared" si="4"/>
        <v>0</v>
      </c>
      <c r="U62" s="1">
        <f t="shared" si="5"/>
        <v>0</v>
      </c>
      <c r="V62" s="1">
        <f t="shared" si="6"/>
        <v>0</v>
      </c>
      <c r="W62" s="1">
        <f t="shared" si="7"/>
        <v>0</v>
      </c>
      <c r="X62" s="1">
        <f t="shared" si="8"/>
        <v>0</v>
      </c>
      <c r="Y62" s="1">
        <f t="shared" si="9"/>
        <v>0</v>
      </c>
      <c r="Z62" s="1">
        <f t="shared" si="15"/>
        <v>0</v>
      </c>
      <c r="AA62" s="1">
        <f t="shared" si="10"/>
        <v>0</v>
      </c>
      <c r="AB62" s="1">
        <f t="shared" si="16"/>
        <v>0</v>
      </c>
      <c r="AC62" s="1">
        <f t="shared" si="11"/>
        <v>0</v>
      </c>
      <c r="AD62" s="3"/>
    </row>
    <row r="63" spans="1:30" ht="105.75" thickBot="1" x14ac:dyDescent="0.3">
      <c r="A63" s="7" t="s">
        <v>121</v>
      </c>
      <c r="B63" s="15" t="s">
        <v>74</v>
      </c>
      <c r="C63" s="36"/>
      <c r="D63" s="24"/>
      <c r="E63" s="40" t="s">
        <v>108</v>
      </c>
      <c r="F63" s="47" t="s">
        <v>108</v>
      </c>
      <c r="G63" s="29">
        <f t="shared" si="12"/>
        <v>0</v>
      </c>
      <c r="H63" s="58">
        <v>0</v>
      </c>
      <c r="I63" s="58">
        <v>0</v>
      </c>
      <c r="J63" s="58">
        <v>20</v>
      </c>
      <c r="K63" s="58">
        <v>40</v>
      </c>
      <c r="L63" s="59">
        <v>80</v>
      </c>
      <c r="M63" s="60">
        <v>0</v>
      </c>
      <c r="N63" s="58">
        <v>2</v>
      </c>
      <c r="O63" s="58">
        <v>1</v>
      </c>
      <c r="P63" s="61">
        <v>0</v>
      </c>
      <c r="Q63" s="58">
        <v>20</v>
      </c>
      <c r="R63" s="55">
        <f t="shared" si="14"/>
        <v>163</v>
      </c>
      <c r="S63" s="31">
        <f t="shared" si="17"/>
        <v>0</v>
      </c>
      <c r="T63" s="1">
        <f t="shared" si="4"/>
        <v>0</v>
      </c>
      <c r="U63" s="1">
        <f t="shared" si="5"/>
        <v>0</v>
      </c>
      <c r="V63" s="1">
        <f t="shared" si="6"/>
        <v>0</v>
      </c>
      <c r="W63" s="1">
        <f t="shared" si="7"/>
        <v>0</v>
      </c>
      <c r="X63" s="1">
        <f t="shared" si="8"/>
        <v>0</v>
      </c>
      <c r="Y63" s="1">
        <f t="shared" si="9"/>
        <v>0</v>
      </c>
      <c r="Z63" s="1">
        <f t="shared" si="15"/>
        <v>0</v>
      </c>
      <c r="AA63" s="1">
        <f t="shared" si="10"/>
        <v>0</v>
      </c>
      <c r="AB63" s="1">
        <f t="shared" si="16"/>
        <v>0</v>
      </c>
      <c r="AC63" s="1">
        <f t="shared" si="11"/>
        <v>0</v>
      </c>
      <c r="AD63" s="3"/>
    </row>
    <row r="64" spans="1:30" ht="90.75" thickBot="1" x14ac:dyDescent="0.3">
      <c r="A64" s="7" t="s">
        <v>46</v>
      </c>
      <c r="B64" s="20" t="s">
        <v>81</v>
      </c>
      <c r="C64" s="36"/>
      <c r="D64" s="24"/>
      <c r="E64" s="40"/>
      <c r="F64" s="47"/>
      <c r="G64" s="29">
        <f t="shared" si="12"/>
        <v>0</v>
      </c>
      <c r="H64" s="58">
        <v>25</v>
      </c>
      <c r="I64" s="58">
        <v>250</v>
      </c>
      <c r="J64" s="58">
        <v>30</v>
      </c>
      <c r="K64" s="58">
        <v>65</v>
      </c>
      <c r="L64" s="59">
        <v>200</v>
      </c>
      <c r="M64" s="60">
        <v>51</v>
      </c>
      <c r="N64" s="58">
        <v>20</v>
      </c>
      <c r="O64" s="58">
        <v>5</v>
      </c>
      <c r="P64" s="61">
        <v>120</v>
      </c>
      <c r="Q64" s="58">
        <v>40</v>
      </c>
      <c r="R64" s="55">
        <f t="shared" si="14"/>
        <v>806</v>
      </c>
      <c r="S64" s="31">
        <f t="shared" si="17"/>
        <v>0</v>
      </c>
      <c r="T64" s="1">
        <f t="shared" si="4"/>
        <v>0</v>
      </c>
      <c r="U64" s="1">
        <f t="shared" si="5"/>
        <v>0</v>
      </c>
      <c r="V64" s="1">
        <f t="shared" si="6"/>
        <v>0</v>
      </c>
      <c r="W64" s="1">
        <f t="shared" si="7"/>
        <v>0</v>
      </c>
      <c r="X64" s="1">
        <f t="shared" si="8"/>
        <v>0</v>
      </c>
      <c r="Y64" s="1">
        <f t="shared" si="9"/>
        <v>0</v>
      </c>
      <c r="Z64" s="1">
        <f t="shared" si="15"/>
        <v>0</v>
      </c>
      <c r="AA64" s="1">
        <f t="shared" si="10"/>
        <v>0</v>
      </c>
      <c r="AB64" s="1">
        <f t="shared" si="16"/>
        <v>0</v>
      </c>
      <c r="AC64" s="1">
        <f t="shared" si="11"/>
        <v>0</v>
      </c>
      <c r="AD64" s="3"/>
    </row>
    <row r="65" spans="1:30" ht="75.75" thickBot="1" x14ac:dyDescent="0.3">
      <c r="A65" s="7" t="s">
        <v>47</v>
      </c>
      <c r="B65" s="15" t="s">
        <v>74</v>
      </c>
      <c r="C65" s="36"/>
      <c r="D65" s="24"/>
      <c r="E65" s="40"/>
      <c r="F65" s="47"/>
      <c r="G65" s="29">
        <f t="shared" si="12"/>
        <v>0</v>
      </c>
      <c r="H65" s="58">
        <v>50</v>
      </c>
      <c r="I65" s="58">
        <v>300</v>
      </c>
      <c r="J65" s="58">
        <v>0</v>
      </c>
      <c r="K65" s="58">
        <v>25</v>
      </c>
      <c r="L65" s="59">
        <v>40</v>
      </c>
      <c r="M65" s="60">
        <v>34</v>
      </c>
      <c r="N65" s="58">
        <v>5</v>
      </c>
      <c r="O65" s="58">
        <v>4</v>
      </c>
      <c r="P65" s="61">
        <v>0</v>
      </c>
      <c r="Q65" s="58">
        <v>60</v>
      </c>
      <c r="R65" s="55">
        <f t="shared" si="14"/>
        <v>518</v>
      </c>
      <c r="S65" s="31">
        <f t="shared" si="17"/>
        <v>0</v>
      </c>
      <c r="T65" s="1">
        <f t="shared" si="4"/>
        <v>0</v>
      </c>
      <c r="U65" s="1">
        <f t="shared" si="5"/>
        <v>0</v>
      </c>
      <c r="V65" s="1">
        <f t="shared" si="6"/>
        <v>0</v>
      </c>
      <c r="W65" s="1">
        <f t="shared" si="7"/>
        <v>0</v>
      </c>
      <c r="X65" s="1">
        <f t="shared" si="8"/>
        <v>0</v>
      </c>
      <c r="Y65" s="1">
        <f t="shared" si="9"/>
        <v>0</v>
      </c>
      <c r="Z65" s="1">
        <f t="shared" si="15"/>
        <v>0</v>
      </c>
      <c r="AA65" s="1">
        <f t="shared" si="10"/>
        <v>0</v>
      </c>
      <c r="AB65" s="1">
        <f t="shared" si="16"/>
        <v>0</v>
      </c>
      <c r="AC65" s="1">
        <f t="shared" si="11"/>
        <v>0</v>
      </c>
      <c r="AD65" s="3"/>
    </row>
    <row r="66" spans="1:30" ht="75.75" thickBot="1" x14ac:dyDescent="0.3">
      <c r="A66" s="7" t="s">
        <v>48</v>
      </c>
      <c r="B66" s="14" t="s">
        <v>78</v>
      </c>
      <c r="C66" s="36"/>
      <c r="D66" s="24"/>
      <c r="E66" s="40"/>
      <c r="F66" s="47"/>
      <c r="G66" s="29">
        <f t="shared" si="12"/>
        <v>0</v>
      </c>
      <c r="H66" s="58">
        <v>40</v>
      </c>
      <c r="I66" s="58">
        <v>200</v>
      </c>
      <c r="J66" s="58">
        <v>8</v>
      </c>
      <c r="K66" s="58">
        <v>60</v>
      </c>
      <c r="L66" s="59">
        <v>160</v>
      </c>
      <c r="M66" s="60">
        <v>56</v>
      </c>
      <c r="N66" s="58">
        <v>30</v>
      </c>
      <c r="O66" s="58">
        <v>4</v>
      </c>
      <c r="P66" s="61">
        <v>200</v>
      </c>
      <c r="Q66" s="58">
        <v>40</v>
      </c>
      <c r="R66" s="55">
        <f t="shared" si="14"/>
        <v>798</v>
      </c>
      <c r="S66" s="31">
        <f t="shared" si="17"/>
        <v>0</v>
      </c>
      <c r="T66" s="1">
        <f t="shared" si="4"/>
        <v>0</v>
      </c>
      <c r="U66" s="1">
        <f t="shared" si="5"/>
        <v>0</v>
      </c>
      <c r="V66" s="1">
        <f t="shared" si="6"/>
        <v>0</v>
      </c>
      <c r="W66" s="1">
        <f t="shared" si="7"/>
        <v>0</v>
      </c>
      <c r="X66" s="1">
        <f t="shared" si="8"/>
        <v>0</v>
      </c>
      <c r="Y66" s="1">
        <f t="shared" si="9"/>
        <v>0</v>
      </c>
      <c r="Z66" s="1">
        <f t="shared" si="15"/>
        <v>0</v>
      </c>
      <c r="AA66" s="1">
        <f t="shared" si="10"/>
        <v>0</v>
      </c>
      <c r="AB66" s="1">
        <f t="shared" si="16"/>
        <v>0</v>
      </c>
      <c r="AC66" s="1">
        <f t="shared" si="11"/>
        <v>0</v>
      </c>
      <c r="AD66" s="3"/>
    </row>
    <row r="67" spans="1:30" ht="81" customHeight="1" thickBot="1" x14ac:dyDescent="0.3">
      <c r="A67" s="7" t="s">
        <v>49</v>
      </c>
      <c r="B67" s="15" t="s">
        <v>74</v>
      </c>
      <c r="C67" s="36"/>
      <c r="D67" s="24"/>
      <c r="E67" s="40"/>
      <c r="F67" s="47"/>
      <c r="G67" s="29">
        <f t="shared" si="12"/>
        <v>0</v>
      </c>
      <c r="H67" s="58">
        <v>25</v>
      </c>
      <c r="I67" s="58">
        <v>300</v>
      </c>
      <c r="J67" s="58">
        <v>10</v>
      </c>
      <c r="K67" s="58">
        <v>25</v>
      </c>
      <c r="L67" s="59">
        <v>80</v>
      </c>
      <c r="M67" s="60">
        <v>18</v>
      </c>
      <c r="N67" s="58">
        <v>10</v>
      </c>
      <c r="O67" s="58">
        <v>4</v>
      </c>
      <c r="P67" s="61">
        <v>80</v>
      </c>
      <c r="Q67" s="58">
        <v>100</v>
      </c>
      <c r="R67" s="55">
        <f t="shared" si="14"/>
        <v>652</v>
      </c>
      <c r="S67" s="31">
        <f t="shared" si="17"/>
        <v>0</v>
      </c>
      <c r="T67" s="1">
        <f t="shared" si="4"/>
        <v>0</v>
      </c>
      <c r="U67" s="1">
        <f t="shared" si="5"/>
        <v>0</v>
      </c>
      <c r="V67" s="1">
        <f t="shared" si="6"/>
        <v>0</v>
      </c>
      <c r="W67" s="1">
        <f t="shared" si="7"/>
        <v>0</v>
      </c>
      <c r="X67" s="1">
        <f t="shared" si="8"/>
        <v>0</v>
      </c>
      <c r="Y67" s="1">
        <f t="shared" si="9"/>
        <v>0</v>
      </c>
      <c r="Z67" s="1">
        <f t="shared" si="15"/>
        <v>0</v>
      </c>
      <c r="AA67" s="1">
        <f t="shared" si="10"/>
        <v>0</v>
      </c>
      <c r="AB67" s="1">
        <f t="shared" si="16"/>
        <v>0</v>
      </c>
      <c r="AC67" s="1">
        <f t="shared" si="11"/>
        <v>0</v>
      </c>
      <c r="AD67" s="3"/>
    </row>
    <row r="68" spans="1:30" ht="78" customHeight="1" thickBot="1" x14ac:dyDescent="0.3">
      <c r="A68" s="7" t="s">
        <v>50</v>
      </c>
      <c r="B68" s="15" t="s">
        <v>6</v>
      </c>
      <c r="C68" s="36"/>
      <c r="D68" s="24"/>
      <c r="E68" s="40"/>
      <c r="F68" s="47"/>
      <c r="G68" s="29">
        <f t="shared" si="12"/>
        <v>0</v>
      </c>
      <c r="H68" s="58">
        <v>25</v>
      </c>
      <c r="I68" s="58">
        <v>0</v>
      </c>
      <c r="J68" s="58">
        <v>8</v>
      </c>
      <c r="K68" s="58">
        <v>0</v>
      </c>
      <c r="L68" s="59">
        <v>10</v>
      </c>
      <c r="M68" s="60">
        <v>2</v>
      </c>
      <c r="N68" s="58">
        <v>2</v>
      </c>
      <c r="O68" s="58">
        <v>2</v>
      </c>
      <c r="P68" s="61">
        <v>40</v>
      </c>
      <c r="Q68" s="58">
        <v>20</v>
      </c>
      <c r="R68" s="55">
        <f t="shared" ref="R68:R99" si="18">SUM(H68:Q68)</f>
        <v>109</v>
      </c>
      <c r="S68" s="31">
        <f t="shared" si="17"/>
        <v>0</v>
      </c>
      <c r="T68" s="1">
        <f t="shared" si="4"/>
        <v>0</v>
      </c>
      <c r="U68" s="1">
        <f t="shared" si="5"/>
        <v>0</v>
      </c>
      <c r="V68" s="1">
        <f t="shared" si="6"/>
        <v>0</v>
      </c>
      <c r="W68" s="1">
        <f t="shared" si="7"/>
        <v>0</v>
      </c>
      <c r="X68" s="1">
        <f t="shared" si="8"/>
        <v>0</v>
      </c>
      <c r="Y68" s="1">
        <f t="shared" si="9"/>
        <v>0</v>
      </c>
      <c r="Z68" s="1">
        <f t="shared" ref="Z68:Z99" si="19">(G68*N68)</f>
        <v>0</v>
      </c>
      <c r="AA68" s="1">
        <f t="shared" si="10"/>
        <v>0</v>
      </c>
      <c r="AB68" s="1">
        <f t="shared" ref="AB68:AB99" si="20">(G68*P68)</f>
        <v>0</v>
      </c>
      <c r="AC68" s="1">
        <f t="shared" si="11"/>
        <v>0</v>
      </c>
      <c r="AD68" s="3"/>
    </row>
    <row r="69" spans="1:30" ht="81.75" customHeight="1" thickBot="1" x14ac:dyDescent="0.3">
      <c r="A69" s="7" t="s">
        <v>51</v>
      </c>
      <c r="B69" s="15" t="s">
        <v>6</v>
      </c>
      <c r="C69" s="36"/>
      <c r="D69" s="24"/>
      <c r="E69" s="40"/>
      <c r="F69" s="47"/>
      <c r="G69" s="29">
        <f t="shared" si="12"/>
        <v>0</v>
      </c>
      <c r="H69" s="58">
        <v>0</v>
      </c>
      <c r="I69" s="58">
        <v>0</v>
      </c>
      <c r="J69" s="58">
        <v>5</v>
      </c>
      <c r="K69" s="58">
        <v>0</v>
      </c>
      <c r="L69" s="59">
        <v>10</v>
      </c>
      <c r="M69" s="60">
        <v>2</v>
      </c>
      <c r="N69" s="58">
        <v>1</v>
      </c>
      <c r="O69" s="58">
        <v>1</v>
      </c>
      <c r="P69" s="61">
        <v>20</v>
      </c>
      <c r="Q69" s="58">
        <v>0</v>
      </c>
      <c r="R69" s="55">
        <f t="shared" si="18"/>
        <v>39</v>
      </c>
      <c r="S69" s="31">
        <f t="shared" si="17"/>
        <v>0</v>
      </c>
      <c r="T69" s="1">
        <f t="shared" ref="T69:T108" si="21">(G69*H69)</f>
        <v>0</v>
      </c>
      <c r="U69" s="1">
        <f t="shared" ref="U69:U109" si="22">(G69*I69)</f>
        <v>0</v>
      </c>
      <c r="V69" s="1">
        <f t="shared" ref="V69:V108" si="23">(G69*J69)</f>
        <v>0</v>
      </c>
      <c r="W69" s="1">
        <f t="shared" ref="W69:W109" si="24">(G69*K69)</f>
        <v>0</v>
      </c>
      <c r="X69" s="1">
        <f t="shared" ref="X69:X108" si="25">(G69*L69)</f>
        <v>0</v>
      </c>
      <c r="Y69" s="1">
        <f t="shared" ref="Y69:Y108" si="26">(G69*M69)</f>
        <v>0</v>
      </c>
      <c r="Z69" s="1">
        <f t="shared" si="19"/>
        <v>0</v>
      </c>
      <c r="AA69" s="1">
        <f t="shared" ref="AA69:AA108" si="27">(G69*O69)</f>
        <v>0</v>
      </c>
      <c r="AB69" s="1">
        <f t="shared" si="20"/>
        <v>0</v>
      </c>
      <c r="AC69" s="1">
        <f t="shared" ref="AC69:AC108" si="28">(G69*Q69)</f>
        <v>0</v>
      </c>
      <c r="AD69" s="3"/>
    </row>
    <row r="70" spans="1:30" ht="75.75" thickBot="1" x14ac:dyDescent="0.3">
      <c r="A70" s="7" t="s">
        <v>52</v>
      </c>
      <c r="B70" s="15" t="s">
        <v>74</v>
      </c>
      <c r="C70" s="36"/>
      <c r="D70" s="24"/>
      <c r="E70" s="40"/>
      <c r="F70" s="47"/>
      <c r="G70" s="29">
        <f t="shared" si="12"/>
        <v>0</v>
      </c>
      <c r="H70" s="58">
        <v>10</v>
      </c>
      <c r="I70" s="58">
        <v>200</v>
      </c>
      <c r="J70" s="58">
        <v>10</v>
      </c>
      <c r="K70" s="58">
        <v>40</v>
      </c>
      <c r="L70" s="59">
        <v>90</v>
      </c>
      <c r="M70" s="60">
        <v>25</v>
      </c>
      <c r="N70" s="58">
        <v>3</v>
      </c>
      <c r="O70" s="58">
        <v>5</v>
      </c>
      <c r="P70" s="61">
        <v>50</v>
      </c>
      <c r="Q70" s="58">
        <v>0</v>
      </c>
      <c r="R70" s="55">
        <f t="shared" si="18"/>
        <v>433</v>
      </c>
      <c r="S70" s="31">
        <f t="shared" si="17"/>
        <v>0</v>
      </c>
      <c r="T70" s="1">
        <f t="shared" si="21"/>
        <v>0</v>
      </c>
      <c r="U70" s="1">
        <f t="shared" si="22"/>
        <v>0</v>
      </c>
      <c r="V70" s="1">
        <f t="shared" si="23"/>
        <v>0</v>
      </c>
      <c r="W70" s="1">
        <f t="shared" si="24"/>
        <v>0</v>
      </c>
      <c r="X70" s="1">
        <f t="shared" si="25"/>
        <v>0</v>
      </c>
      <c r="Y70" s="1">
        <f t="shared" si="26"/>
        <v>0</v>
      </c>
      <c r="Z70" s="1">
        <f t="shared" si="19"/>
        <v>0</v>
      </c>
      <c r="AA70" s="1">
        <f t="shared" si="27"/>
        <v>0</v>
      </c>
      <c r="AB70" s="1">
        <f t="shared" si="20"/>
        <v>0</v>
      </c>
      <c r="AC70" s="1">
        <f t="shared" si="28"/>
        <v>0</v>
      </c>
      <c r="AD70" s="3"/>
    </row>
    <row r="71" spans="1:30" ht="75.75" thickBot="1" x14ac:dyDescent="0.3">
      <c r="A71" s="7" t="s">
        <v>101</v>
      </c>
      <c r="B71" s="15" t="s">
        <v>74</v>
      </c>
      <c r="C71" s="36"/>
      <c r="D71" s="24"/>
      <c r="E71" s="40"/>
      <c r="F71" s="47"/>
      <c r="G71" s="29">
        <f t="shared" ref="G71:G108" si="29">(C71+D71)/2</f>
        <v>0</v>
      </c>
      <c r="H71" s="58">
        <v>25</v>
      </c>
      <c r="I71" s="58">
        <v>400</v>
      </c>
      <c r="J71" s="58">
        <v>85</v>
      </c>
      <c r="K71" s="58">
        <v>70</v>
      </c>
      <c r="L71" s="59">
        <v>200</v>
      </c>
      <c r="M71" s="60">
        <v>144</v>
      </c>
      <c r="N71" s="58">
        <v>10</v>
      </c>
      <c r="O71" s="58">
        <v>2</v>
      </c>
      <c r="P71" s="61">
        <v>230</v>
      </c>
      <c r="Q71" s="58">
        <v>70</v>
      </c>
      <c r="R71" s="55">
        <f t="shared" si="18"/>
        <v>1236</v>
      </c>
      <c r="S71" s="31">
        <f t="shared" si="17"/>
        <v>0</v>
      </c>
      <c r="T71" s="1">
        <f t="shared" si="21"/>
        <v>0</v>
      </c>
      <c r="U71" s="1">
        <f t="shared" si="22"/>
        <v>0</v>
      </c>
      <c r="V71" s="1">
        <f t="shared" si="23"/>
        <v>0</v>
      </c>
      <c r="W71" s="1">
        <f t="shared" si="24"/>
        <v>0</v>
      </c>
      <c r="X71" s="1">
        <f t="shared" si="25"/>
        <v>0</v>
      </c>
      <c r="Y71" s="1">
        <f t="shared" si="26"/>
        <v>0</v>
      </c>
      <c r="Z71" s="1">
        <f t="shared" si="19"/>
        <v>0</v>
      </c>
      <c r="AA71" s="1">
        <f t="shared" si="27"/>
        <v>0</v>
      </c>
      <c r="AB71" s="1">
        <f t="shared" si="20"/>
        <v>0</v>
      </c>
      <c r="AC71" s="1">
        <f t="shared" si="28"/>
        <v>0</v>
      </c>
      <c r="AD71" s="3"/>
    </row>
    <row r="72" spans="1:30" ht="63.75" customHeight="1" thickBot="1" x14ac:dyDescent="0.3">
      <c r="A72" s="7" t="s">
        <v>132</v>
      </c>
      <c r="B72" s="15" t="s">
        <v>6</v>
      </c>
      <c r="C72" s="36" t="s">
        <v>108</v>
      </c>
      <c r="D72" s="24"/>
      <c r="E72" s="40" t="s">
        <v>108</v>
      </c>
      <c r="F72" s="47"/>
      <c r="G72" s="29">
        <f>D72</f>
        <v>0</v>
      </c>
      <c r="H72" s="58">
        <v>10</v>
      </c>
      <c r="I72" s="58">
        <v>0</v>
      </c>
      <c r="J72" s="58">
        <v>0</v>
      </c>
      <c r="K72" s="58">
        <v>0</v>
      </c>
      <c r="L72" s="59">
        <v>50</v>
      </c>
      <c r="M72" s="60">
        <v>0</v>
      </c>
      <c r="N72" s="58">
        <v>0</v>
      </c>
      <c r="O72" s="58">
        <v>2</v>
      </c>
      <c r="P72" s="61">
        <v>0</v>
      </c>
      <c r="Q72" s="58">
        <v>10</v>
      </c>
      <c r="R72" s="55">
        <f t="shared" si="18"/>
        <v>72</v>
      </c>
      <c r="S72" s="31">
        <f>F72*R72</f>
        <v>0</v>
      </c>
      <c r="T72" s="1">
        <f t="shared" si="21"/>
        <v>0</v>
      </c>
      <c r="U72" s="1">
        <f t="shared" si="22"/>
        <v>0</v>
      </c>
      <c r="V72" s="1">
        <f t="shared" si="23"/>
        <v>0</v>
      </c>
      <c r="W72" s="1">
        <f t="shared" si="24"/>
        <v>0</v>
      </c>
      <c r="X72" s="1">
        <f t="shared" si="25"/>
        <v>0</v>
      </c>
      <c r="Y72" s="1">
        <f t="shared" si="26"/>
        <v>0</v>
      </c>
      <c r="Z72" s="1">
        <f t="shared" si="19"/>
        <v>0</v>
      </c>
      <c r="AA72" s="1">
        <f t="shared" si="27"/>
        <v>0</v>
      </c>
      <c r="AB72" s="1">
        <f t="shared" si="20"/>
        <v>0</v>
      </c>
      <c r="AC72" s="1">
        <f t="shared" si="28"/>
        <v>0</v>
      </c>
      <c r="AD72" s="3"/>
    </row>
    <row r="73" spans="1:30" ht="61.5" customHeight="1" thickBot="1" x14ac:dyDescent="0.3">
      <c r="A73" s="7" t="s">
        <v>53</v>
      </c>
      <c r="B73" s="15" t="s">
        <v>10</v>
      </c>
      <c r="C73" s="36"/>
      <c r="D73" s="24"/>
      <c r="E73" s="40"/>
      <c r="F73" s="47"/>
      <c r="G73" s="29">
        <f t="shared" si="29"/>
        <v>0</v>
      </c>
      <c r="H73" s="58">
        <v>30</v>
      </c>
      <c r="I73" s="58">
        <v>200</v>
      </c>
      <c r="J73" s="58">
        <v>80</v>
      </c>
      <c r="K73" s="58">
        <v>30</v>
      </c>
      <c r="L73" s="59">
        <v>200</v>
      </c>
      <c r="M73" s="60">
        <v>108</v>
      </c>
      <c r="N73" s="58">
        <v>40</v>
      </c>
      <c r="O73" s="58">
        <v>2</v>
      </c>
      <c r="P73" s="61">
        <v>250</v>
      </c>
      <c r="Q73" s="58">
        <v>100</v>
      </c>
      <c r="R73" s="55">
        <f t="shared" si="18"/>
        <v>1040</v>
      </c>
      <c r="S73" s="31">
        <f t="shared" si="17"/>
        <v>0</v>
      </c>
      <c r="T73" s="1">
        <f t="shared" si="21"/>
        <v>0</v>
      </c>
      <c r="U73" s="1">
        <f t="shared" si="22"/>
        <v>0</v>
      </c>
      <c r="V73" s="1">
        <f t="shared" si="23"/>
        <v>0</v>
      </c>
      <c r="W73" s="1">
        <f t="shared" si="24"/>
        <v>0</v>
      </c>
      <c r="X73" s="1">
        <f t="shared" si="25"/>
        <v>0</v>
      </c>
      <c r="Y73" s="1">
        <f t="shared" si="26"/>
        <v>0</v>
      </c>
      <c r="Z73" s="1">
        <f t="shared" si="19"/>
        <v>0</v>
      </c>
      <c r="AA73" s="1">
        <f t="shared" si="27"/>
        <v>0</v>
      </c>
      <c r="AB73" s="1">
        <f t="shared" si="20"/>
        <v>0</v>
      </c>
      <c r="AC73" s="1">
        <f t="shared" si="28"/>
        <v>0</v>
      </c>
      <c r="AD73" s="3"/>
    </row>
    <row r="74" spans="1:30" ht="90.75" thickBot="1" x14ac:dyDescent="0.3">
      <c r="A74" s="7" t="s">
        <v>54</v>
      </c>
      <c r="B74" s="14" t="s">
        <v>80</v>
      </c>
      <c r="C74" s="36"/>
      <c r="D74" s="24"/>
      <c r="E74" s="40"/>
      <c r="F74" s="47"/>
      <c r="G74" s="29">
        <f t="shared" si="29"/>
        <v>0</v>
      </c>
      <c r="H74" s="58">
        <v>60</v>
      </c>
      <c r="I74" s="58">
        <v>300</v>
      </c>
      <c r="J74" s="58">
        <v>70</v>
      </c>
      <c r="K74" s="58">
        <v>30</v>
      </c>
      <c r="L74" s="59">
        <v>80</v>
      </c>
      <c r="M74" s="60">
        <v>8</v>
      </c>
      <c r="N74" s="58">
        <v>5</v>
      </c>
      <c r="O74" s="58">
        <v>1</v>
      </c>
      <c r="P74" s="61">
        <v>200</v>
      </c>
      <c r="Q74" s="58">
        <v>90</v>
      </c>
      <c r="R74" s="55">
        <f t="shared" si="18"/>
        <v>844</v>
      </c>
      <c r="S74" s="31">
        <f t="shared" si="17"/>
        <v>0</v>
      </c>
      <c r="T74" s="1">
        <f t="shared" si="21"/>
        <v>0</v>
      </c>
      <c r="U74" s="1">
        <f t="shared" si="22"/>
        <v>0</v>
      </c>
      <c r="V74" s="1">
        <f t="shared" si="23"/>
        <v>0</v>
      </c>
      <c r="W74" s="1">
        <f t="shared" si="24"/>
        <v>0</v>
      </c>
      <c r="X74" s="1">
        <f t="shared" si="25"/>
        <v>0</v>
      </c>
      <c r="Y74" s="1">
        <f t="shared" si="26"/>
        <v>0</v>
      </c>
      <c r="Z74" s="1">
        <f t="shared" si="19"/>
        <v>0</v>
      </c>
      <c r="AA74" s="1">
        <f t="shared" si="27"/>
        <v>0</v>
      </c>
      <c r="AB74" s="1">
        <f t="shared" si="20"/>
        <v>0</v>
      </c>
      <c r="AC74" s="1">
        <f t="shared" si="28"/>
        <v>0</v>
      </c>
      <c r="AD74" s="3"/>
    </row>
    <row r="75" spans="1:30" ht="60.75" thickBot="1" x14ac:dyDescent="0.3">
      <c r="A75" s="7" t="s">
        <v>55</v>
      </c>
      <c r="B75" s="15" t="s">
        <v>74</v>
      </c>
      <c r="C75" s="36"/>
      <c r="D75" s="24"/>
      <c r="E75" s="40"/>
      <c r="F75" s="47"/>
      <c r="G75" s="29">
        <f t="shared" si="29"/>
        <v>0</v>
      </c>
      <c r="H75" s="58">
        <v>15</v>
      </c>
      <c r="I75" s="58">
        <v>400</v>
      </c>
      <c r="J75" s="58">
        <v>20</v>
      </c>
      <c r="K75" s="58">
        <v>50</v>
      </c>
      <c r="L75" s="59">
        <v>80</v>
      </c>
      <c r="M75" s="60">
        <v>84</v>
      </c>
      <c r="N75" s="58">
        <v>80</v>
      </c>
      <c r="O75" s="58">
        <v>5</v>
      </c>
      <c r="P75" s="61">
        <v>80</v>
      </c>
      <c r="Q75" s="58">
        <v>150</v>
      </c>
      <c r="R75" s="55">
        <f t="shared" si="18"/>
        <v>964</v>
      </c>
      <c r="S75" s="31">
        <f t="shared" si="17"/>
        <v>0</v>
      </c>
      <c r="T75" s="1">
        <f t="shared" si="21"/>
        <v>0</v>
      </c>
      <c r="U75" s="1">
        <f t="shared" si="22"/>
        <v>0</v>
      </c>
      <c r="V75" s="1">
        <f t="shared" si="23"/>
        <v>0</v>
      </c>
      <c r="W75" s="1">
        <f t="shared" si="24"/>
        <v>0</v>
      </c>
      <c r="X75" s="1">
        <f t="shared" si="25"/>
        <v>0</v>
      </c>
      <c r="Y75" s="1">
        <f t="shared" si="26"/>
        <v>0</v>
      </c>
      <c r="Z75" s="1">
        <f t="shared" si="19"/>
        <v>0</v>
      </c>
      <c r="AA75" s="1">
        <f t="shared" si="27"/>
        <v>0</v>
      </c>
      <c r="AB75" s="1">
        <f t="shared" si="20"/>
        <v>0</v>
      </c>
      <c r="AC75" s="1">
        <f t="shared" si="28"/>
        <v>0</v>
      </c>
      <c r="AD75" s="3"/>
    </row>
    <row r="76" spans="1:30" ht="60.75" thickBot="1" x14ac:dyDescent="0.3">
      <c r="A76" s="7" t="s">
        <v>56</v>
      </c>
      <c r="B76" s="15" t="s">
        <v>78</v>
      </c>
      <c r="C76" s="36"/>
      <c r="D76" s="24"/>
      <c r="E76" s="40"/>
      <c r="F76" s="47"/>
      <c r="G76" s="29">
        <f t="shared" si="29"/>
        <v>0</v>
      </c>
      <c r="H76" s="58">
        <v>0</v>
      </c>
      <c r="I76" s="58">
        <v>200</v>
      </c>
      <c r="J76" s="58">
        <v>0</v>
      </c>
      <c r="K76" s="58">
        <v>0</v>
      </c>
      <c r="L76" s="59">
        <v>35</v>
      </c>
      <c r="M76" s="60">
        <v>0</v>
      </c>
      <c r="N76" s="58">
        <v>0</v>
      </c>
      <c r="O76" s="58">
        <v>0</v>
      </c>
      <c r="P76" s="61">
        <v>0</v>
      </c>
      <c r="Q76" s="58">
        <v>50</v>
      </c>
      <c r="R76" s="55">
        <f t="shared" si="18"/>
        <v>285</v>
      </c>
      <c r="S76" s="31">
        <f t="shared" si="17"/>
        <v>0</v>
      </c>
      <c r="T76" s="1">
        <f t="shared" si="21"/>
        <v>0</v>
      </c>
      <c r="U76" s="1">
        <f t="shared" si="22"/>
        <v>0</v>
      </c>
      <c r="V76" s="1">
        <f t="shared" si="23"/>
        <v>0</v>
      </c>
      <c r="W76" s="1">
        <f t="shared" si="24"/>
        <v>0</v>
      </c>
      <c r="X76" s="1">
        <f t="shared" si="25"/>
        <v>0</v>
      </c>
      <c r="Y76" s="1">
        <f t="shared" si="26"/>
        <v>0</v>
      </c>
      <c r="Z76" s="1">
        <f t="shared" si="19"/>
        <v>0</v>
      </c>
      <c r="AA76" s="1">
        <f t="shared" si="27"/>
        <v>0</v>
      </c>
      <c r="AB76" s="1">
        <f t="shared" si="20"/>
        <v>0</v>
      </c>
      <c r="AC76" s="1">
        <f t="shared" si="28"/>
        <v>0</v>
      </c>
      <c r="AD76" s="3"/>
    </row>
    <row r="77" spans="1:30" ht="60.75" thickBot="1" x14ac:dyDescent="0.3">
      <c r="A77" s="7" t="s">
        <v>57</v>
      </c>
      <c r="B77" s="15" t="s">
        <v>6</v>
      </c>
      <c r="C77" s="36"/>
      <c r="D77" s="24"/>
      <c r="E77" s="40"/>
      <c r="F77" s="47"/>
      <c r="G77" s="29">
        <f t="shared" si="29"/>
        <v>0</v>
      </c>
      <c r="H77" s="58">
        <v>10</v>
      </c>
      <c r="I77" s="58">
        <v>200</v>
      </c>
      <c r="J77" s="58">
        <v>0</v>
      </c>
      <c r="K77" s="58">
        <v>0</v>
      </c>
      <c r="L77" s="59">
        <v>130</v>
      </c>
      <c r="M77" s="60">
        <v>0</v>
      </c>
      <c r="N77" s="58">
        <v>0</v>
      </c>
      <c r="O77" s="58">
        <v>1</v>
      </c>
      <c r="P77" s="61">
        <v>80</v>
      </c>
      <c r="Q77" s="58">
        <v>80</v>
      </c>
      <c r="R77" s="55">
        <f t="shared" si="18"/>
        <v>501</v>
      </c>
      <c r="S77" s="31">
        <f t="shared" si="17"/>
        <v>0</v>
      </c>
      <c r="T77" s="1">
        <f t="shared" si="21"/>
        <v>0</v>
      </c>
      <c r="U77" s="1">
        <f t="shared" si="22"/>
        <v>0</v>
      </c>
      <c r="V77" s="1">
        <f t="shared" si="23"/>
        <v>0</v>
      </c>
      <c r="W77" s="1">
        <f t="shared" si="24"/>
        <v>0</v>
      </c>
      <c r="X77" s="1">
        <f t="shared" si="25"/>
        <v>0</v>
      </c>
      <c r="Y77" s="1">
        <f t="shared" si="26"/>
        <v>0</v>
      </c>
      <c r="Z77" s="1">
        <f t="shared" si="19"/>
        <v>0</v>
      </c>
      <c r="AA77" s="1">
        <f t="shared" si="27"/>
        <v>0</v>
      </c>
      <c r="AB77" s="1">
        <f t="shared" si="20"/>
        <v>0</v>
      </c>
      <c r="AC77" s="1">
        <f t="shared" si="28"/>
        <v>0</v>
      </c>
      <c r="AD77" s="3"/>
    </row>
    <row r="78" spans="1:30" ht="75" x14ac:dyDescent="0.25">
      <c r="A78" s="7" t="s">
        <v>58</v>
      </c>
      <c r="B78" s="18" t="s">
        <v>82</v>
      </c>
      <c r="C78" s="36"/>
      <c r="D78" s="24"/>
      <c r="E78" s="40"/>
      <c r="F78" s="47"/>
      <c r="G78" s="29">
        <f t="shared" si="29"/>
        <v>0</v>
      </c>
      <c r="H78" s="58">
        <v>10</v>
      </c>
      <c r="I78" s="58">
        <v>350</v>
      </c>
      <c r="J78" s="58">
        <v>30</v>
      </c>
      <c r="K78" s="58">
        <v>5</v>
      </c>
      <c r="L78" s="59">
        <v>200</v>
      </c>
      <c r="M78" s="60">
        <v>2</v>
      </c>
      <c r="N78" s="58">
        <v>1</v>
      </c>
      <c r="O78" s="58">
        <v>1</v>
      </c>
      <c r="P78" s="61">
        <v>60</v>
      </c>
      <c r="Q78" s="58">
        <v>0</v>
      </c>
      <c r="R78" s="55">
        <f t="shared" si="18"/>
        <v>659</v>
      </c>
      <c r="S78" s="31">
        <f t="shared" si="17"/>
        <v>0</v>
      </c>
      <c r="T78" s="1">
        <f t="shared" si="21"/>
        <v>0</v>
      </c>
      <c r="U78" s="1">
        <f t="shared" si="22"/>
        <v>0</v>
      </c>
      <c r="V78" s="1">
        <f t="shared" si="23"/>
        <v>0</v>
      </c>
      <c r="W78" s="1">
        <f t="shared" si="24"/>
        <v>0</v>
      </c>
      <c r="X78" s="1">
        <f t="shared" si="25"/>
        <v>0</v>
      </c>
      <c r="Y78" s="1">
        <f t="shared" si="26"/>
        <v>0</v>
      </c>
      <c r="Z78" s="1">
        <f t="shared" si="19"/>
        <v>0</v>
      </c>
      <c r="AA78" s="1">
        <f t="shared" si="27"/>
        <v>0</v>
      </c>
      <c r="AB78" s="1">
        <f t="shared" si="20"/>
        <v>0</v>
      </c>
      <c r="AC78" s="1">
        <f t="shared" si="28"/>
        <v>0</v>
      </c>
      <c r="AD78" s="3"/>
    </row>
    <row r="79" spans="1:30" ht="63.75" customHeight="1" thickBot="1" x14ac:dyDescent="0.3">
      <c r="A79" s="7" t="s">
        <v>59</v>
      </c>
      <c r="B79" s="15" t="s">
        <v>10</v>
      </c>
      <c r="C79" s="36"/>
      <c r="D79" s="24"/>
      <c r="E79" s="40"/>
      <c r="F79" s="47"/>
      <c r="G79" s="29">
        <f t="shared" si="29"/>
        <v>0</v>
      </c>
      <c r="H79" s="58">
        <v>25</v>
      </c>
      <c r="I79" s="58">
        <v>400</v>
      </c>
      <c r="J79" s="58">
        <v>40</v>
      </c>
      <c r="K79" s="58">
        <v>100</v>
      </c>
      <c r="L79" s="59">
        <v>150</v>
      </c>
      <c r="M79" s="60">
        <v>101</v>
      </c>
      <c r="N79" s="58">
        <v>25</v>
      </c>
      <c r="O79" s="58">
        <v>4</v>
      </c>
      <c r="P79" s="61">
        <v>150</v>
      </c>
      <c r="Q79" s="58">
        <v>100</v>
      </c>
      <c r="R79" s="55">
        <f t="shared" si="18"/>
        <v>1095</v>
      </c>
      <c r="S79" s="31">
        <f t="shared" si="17"/>
        <v>0</v>
      </c>
      <c r="T79" s="1">
        <f t="shared" si="21"/>
        <v>0</v>
      </c>
      <c r="U79" s="1">
        <f t="shared" si="22"/>
        <v>0</v>
      </c>
      <c r="V79" s="1">
        <f t="shared" si="23"/>
        <v>0</v>
      </c>
      <c r="W79" s="1">
        <f t="shared" si="24"/>
        <v>0</v>
      </c>
      <c r="X79" s="1">
        <f t="shared" si="25"/>
        <v>0</v>
      </c>
      <c r="Y79" s="1">
        <f t="shared" si="26"/>
        <v>0</v>
      </c>
      <c r="Z79" s="1">
        <f t="shared" si="19"/>
        <v>0</v>
      </c>
      <c r="AA79" s="1">
        <f t="shared" si="27"/>
        <v>0</v>
      </c>
      <c r="AB79" s="1">
        <f t="shared" si="20"/>
        <v>0</v>
      </c>
      <c r="AC79" s="1">
        <f t="shared" si="28"/>
        <v>0</v>
      </c>
      <c r="AD79" s="3"/>
    </row>
    <row r="80" spans="1:30" ht="75.75" thickBot="1" x14ac:dyDescent="0.3">
      <c r="A80" s="7" t="s">
        <v>122</v>
      </c>
      <c r="B80" s="15" t="s">
        <v>6</v>
      </c>
      <c r="C80" s="36" t="s">
        <v>108</v>
      </c>
      <c r="D80" s="24"/>
      <c r="E80" s="40" t="s">
        <v>108</v>
      </c>
      <c r="F80" s="47"/>
      <c r="G80" s="29">
        <f>D80</f>
        <v>0</v>
      </c>
      <c r="H80" s="58">
        <v>5</v>
      </c>
      <c r="I80" s="58">
        <v>0</v>
      </c>
      <c r="J80" s="58">
        <v>0</v>
      </c>
      <c r="K80" s="58">
        <v>0</v>
      </c>
      <c r="L80" s="59">
        <v>0</v>
      </c>
      <c r="M80" s="60">
        <v>0</v>
      </c>
      <c r="N80" s="58">
        <v>0</v>
      </c>
      <c r="O80" s="58">
        <v>0</v>
      </c>
      <c r="P80" s="61">
        <v>0</v>
      </c>
      <c r="Q80" s="58">
        <v>10</v>
      </c>
      <c r="R80" s="55">
        <f t="shared" si="18"/>
        <v>15</v>
      </c>
      <c r="S80" s="31">
        <f>F80*R80</f>
        <v>0</v>
      </c>
      <c r="T80" s="1">
        <f t="shared" si="21"/>
        <v>0</v>
      </c>
      <c r="U80" s="1">
        <f t="shared" si="22"/>
        <v>0</v>
      </c>
      <c r="V80" s="1">
        <f t="shared" si="23"/>
        <v>0</v>
      </c>
      <c r="W80" s="1">
        <f t="shared" si="24"/>
        <v>0</v>
      </c>
      <c r="X80" s="1">
        <f t="shared" si="25"/>
        <v>0</v>
      </c>
      <c r="Y80" s="1">
        <f t="shared" si="26"/>
        <v>0</v>
      </c>
      <c r="Z80" s="1">
        <f t="shared" si="19"/>
        <v>0</v>
      </c>
      <c r="AA80" s="1">
        <f t="shared" si="27"/>
        <v>0</v>
      </c>
      <c r="AB80" s="1">
        <f t="shared" si="20"/>
        <v>0</v>
      </c>
      <c r="AC80" s="1">
        <f t="shared" si="28"/>
        <v>0</v>
      </c>
      <c r="AD80" s="3"/>
    </row>
    <row r="81" spans="1:30" ht="66" customHeight="1" thickBot="1" x14ac:dyDescent="0.3">
      <c r="A81" s="7" t="s">
        <v>60</v>
      </c>
      <c r="B81" s="14" t="s">
        <v>10</v>
      </c>
      <c r="C81" s="36"/>
      <c r="D81" s="24"/>
      <c r="E81" s="40"/>
      <c r="F81" s="47"/>
      <c r="G81" s="29">
        <f t="shared" si="29"/>
        <v>0</v>
      </c>
      <c r="H81" s="58">
        <v>20</v>
      </c>
      <c r="I81" s="58">
        <v>200</v>
      </c>
      <c r="J81" s="58">
        <v>25</v>
      </c>
      <c r="K81" s="58">
        <v>5</v>
      </c>
      <c r="L81" s="59">
        <v>220</v>
      </c>
      <c r="M81" s="60">
        <v>40</v>
      </c>
      <c r="N81" s="58">
        <v>80</v>
      </c>
      <c r="O81" s="58">
        <v>4</v>
      </c>
      <c r="P81" s="61">
        <v>0</v>
      </c>
      <c r="Q81" s="58">
        <v>150</v>
      </c>
      <c r="R81" s="55">
        <f t="shared" si="18"/>
        <v>744</v>
      </c>
      <c r="S81" s="31">
        <f t="shared" si="17"/>
        <v>0</v>
      </c>
      <c r="T81" s="1">
        <f t="shared" si="21"/>
        <v>0</v>
      </c>
      <c r="U81" s="1">
        <f t="shared" si="22"/>
        <v>0</v>
      </c>
      <c r="V81" s="1">
        <f t="shared" si="23"/>
        <v>0</v>
      </c>
      <c r="W81" s="1">
        <f t="shared" si="24"/>
        <v>0</v>
      </c>
      <c r="X81" s="1">
        <f t="shared" si="25"/>
        <v>0</v>
      </c>
      <c r="Y81" s="1">
        <f t="shared" si="26"/>
        <v>0</v>
      </c>
      <c r="Z81" s="1">
        <f t="shared" si="19"/>
        <v>0</v>
      </c>
      <c r="AA81" s="1">
        <f t="shared" si="27"/>
        <v>0</v>
      </c>
      <c r="AB81" s="1">
        <f t="shared" si="20"/>
        <v>0</v>
      </c>
      <c r="AC81" s="1">
        <f t="shared" si="28"/>
        <v>0</v>
      </c>
      <c r="AD81" s="3"/>
    </row>
    <row r="82" spans="1:30" ht="44.25" customHeight="1" thickBot="1" x14ac:dyDescent="0.3">
      <c r="A82" s="7" t="s">
        <v>86</v>
      </c>
      <c r="B82" s="15" t="s">
        <v>11</v>
      </c>
      <c r="C82" s="36"/>
      <c r="D82" s="24"/>
      <c r="E82" s="40"/>
      <c r="F82" s="47"/>
      <c r="G82" s="29">
        <f t="shared" si="29"/>
        <v>0</v>
      </c>
      <c r="H82" s="58">
        <v>8</v>
      </c>
      <c r="I82" s="58">
        <v>0</v>
      </c>
      <c r="J82" s="58">
        <v>10</v>
      </c>
      <c r="K82" s="58">
        <v>0</v>
      </c>
      <c r="L82" s="59">
        <v>15</v>
      </c>
      <c r="M82" s="60">
        <v>0</v>
      </c>
      <c r="N82" s="58">
        <v>3</v>
      </c>
      <c r="O82" s="58">
        <v>2</v>
      </c>
      <c r="P82" s="61">
        <v>0</v>
      </c>
      <c r="Q82" s="58">
        <v>30</v>
      </c>
      <c r="R82" s="55">
        <f t="shared" si="18"/>
        <v>68</v>
      </c>
      <c r="S82" s="31">
        <f t="shared" si="17"/>
        <v>0</v>
      </c>
      <c r="T82" s="1">
        <f t="shared" si="21"/>
        <v>0</v>
      </c>
      <c r="U82" s="1">
        <f t="shared" si="22"/>
        <v>0</v>
      </c>
      <c r="V82" s="1">
        <f t="shared" si="23"/>
        <v>0</v>
      </c>
      <c r="W82" s="1">
        <f t="shared" si="24"/>
        <v>0</v>
      </c>
      <c r="X82" s="1">
        <f t="shared" si="25"/>
        <v>0</v>
      </c>
      <c r="Y82" s="1">
        <f t="shared" si="26"/>
        <v>0</v>
      </c>
      <c r="Z82" s="1">
        <f t="shared" si="19"/>
        <v>0</v>
      </c>
      <c r="AA82" s="1">
        <f t="shared" si="27"/>
        <v>0</v>
      </c>
      <c r="AB82" s="1">
        <f t="shared" si="20"/>
        <v>0</v>
      </c>
      <c r="AC82" s="1">
        <f t="shared" si="28"/>
        <v>0</v>
      </c>
      <c r="AD82" s="3"/>
    </row>
    <row r="83" spans="1:30" ht="54" customHeight="1" thickBot="1" x14ac:dyDescent="0.3">
      <c r="A83" s="7" t="s">
        <v>131</v>
      </c>
      <c r="B83" s="15" t="s">
        <v>6</v>
      </c>
      <c r="C83" s="36" t="s">
        <v>108</v>
      </c>
      <c r="D83" s="24"/>
      <c r="E83" s="40" t="s">
        <v>108</v>
      </c>
      <c r="F83" s="47"/>
      <c r="G83" s="29">
        <f>D83</f>
        <v>0</v>
      </c>
      <c r="H83" s="58">
        <v>5</v>
      </c>
      <c r="I83" s="58">
        <v>0</v>
      </c>
      <c r="J83" s="58">
        <v>0</v>
      </c>
      <c r="K83" s="58">
        <v>5</v>
      </c>
      <c r="L83" s="59">
        <v>20</v>
      </c>
      <c r="M83" s="60">
        <v>0</v>
      </c>
      <c r="N83" s="58">
        <v>0</v>
      </c>
      <c r="O83" s="58">
        <v>0</v>
      </c>
      <c r="P83" s="61">
        <v>0</v>
      </c>
      <c r="Q83" s="58">
        <v>20</v>
      </c>
      <c r="R83" s="55">
        <f t="shared" si="18"/>
        <v>50</v>
      </c>
      <c r="S83" s="31">
        <f>F83*R83</f>
        <v>0</v>
      </c>
      <c r="T83" s="1">
        <f t="shared" si="21"/>
        <v>0</v>
      </c>
      <c r="U83" s="1">
        <f t="shared" si="22"/>
        <v>0</v>
      </c>
      <c r="V83" s="1">
        <f t="shared" si="23"/>
        <v>0</v>
      </c>
      <c r="W83" s="1">
        <f t="shared" si="24"/>
        <v>0</v>
      </c>
      <c r="X83" s="1">
        <f t="shared" si="25"/>
        <v>0</v>
      </c>
      <c r="Y83" s="1">
        <f t="shared" si="26"/>
        <v>0</v>
      </c>
      <c r="Z83" s="1">
        <f t="shared" si="19"/>
        <v>0</v>
      </c>
      <c r="AA83" s="1">
        <f t="shared" si="27"/>
        <v>0</v>
      </c>
      <c r="AB83" s="1">
        <f t="shared" si="20"/>
        <v>0</v>
      </c>
      <c r="AC83" s="1">
        <f t="shared" si="28"/>
        <v>0</v>
      </c>
      <c r="AD83" s="3"/>
    </row>
    <row r="84" spans="1:30" ht="75.75" thickBot="1" x14ac:dyDescent="0.3">
      <c r="A84" s="7" t="s">
        <v>61</v>
      </c>
      <c r="B84" s="15" t="s">
        <v>10</v>
      </c>
      <c r="C84" s="36"/>
      <c r="D84" s="24"/>
      <c r="E84" s="40"/>
      <c r="F84" s="47"/>
      <c r="G84" s="29">
        <f t="shared" si="29"/>
        <v>0</v>
      </c>
      <c r="H84" s="58">
        <v>10</v>
      </c>
      <c r="I84" s="58">
        <v>300</v>
      </c>
      <c r="J84" s="58">
        <v>0</v>
      </c>
      <c r="K84" s="58">
        <v>15</v>
      </c>
      <c r="L84" s="59">
        <v>120</v>
      </c>
      <c r="M84" s="60">
        <v>7</v>
      </c>
      <c r="N84" s="58">
        <v>8</v>
      </c>
      <c r="O84" s="58">
        <v>4</v>
      </c>
      <c r="P84" s="61">
        <v>200</v>
      </c>
      <c r="Q84" s="58">
        <v>10</v>
      </c>
      <c r="R84" s="55">
        <f t="shared" si="18"/>
        <v>674</v>
      </c>
      <c r="S84" s="31">
        <f t="shared" si="17"/>
        <v>0</v>
      </c>
      <c r="T84" s="1">
        <f t="shared" si="21"/>
        <v>0</v>
      </c>
      <c r="U84" s="1">
        <f t="shared" si="22"/>
        <v>0</v>
      </c>
      <c r="V84" s="1">
        <f t="shared" si="23"/>
        <v>0</v>
      </c>
      <c r="W84" s="1">
        <f t="shared" si="24"/>
        <v>0</v>
      </c>
      <c r="X84" s="1">
        <f t="shared" si="25"/>
        <v>0</v>
      </c>
      <c r="Y84" s="1">
        <f t="shared" si="26"/>
        <v>0</v>
      </c>
      <c r="Z84" s="1">
        <f t="shared" si="19"/>
        <v>0</v>
      </c>
      <c r="AA84" s="1">
        <f t="shared" si="27"/>
        <v>0</v>
      </c>
      <c r="AB84" s="1">
        <f t="shared" si="20"/>
        <v>0</v>
      </c>
      <c r="AC84" s="1">
        <f t="shared" si="28"/>
        <v>0</v>
      </c>
      <c r="AD84" s="3"/>
    </row>
    <row r="85" spans="1:30" ht="75.75" thickBot="1" x14ac:dyDescent="0.3">
      <c r="A85" s="7" t="s">
        <v>62</v>
      </c>
      <c r="B85" s="15" t="s">
        <v>11</v>
      </c>
      <c r="C85" s="36"/>
      <c r="D85" s="24"/>
      <c r="E85" s="40"/>
      <c r="F85" s="47"/>
      <c r="G85" s="29">
        <f t="shared" si="29"/>
        <v>0</v>
      </c>
      <c r="H85" s="58">
        <v>5</v>
      </c>
      <c r="I85" s="58">
        <v>200</v>
      </c>
      <c r="J85" s="58">
        <v>0</v>
      </c>
      <c r="K85" s="58">
        <v>0</v>
      </c>
      <c r="L85" s="59">
        <v>0</v>
      </c>
      <c r="M85" s="60">
        <v>6</v>
      </c>
      <c r="N85" s="58">
        <v>25</v>
      </c>
      <c r="O85" s="58">
        <v>1</v>
      </c>
      <c r="P85" s="61">
        <v>0</v>
      </c>
      <c r="Q85" s="58">
        <v>40</v>
      </c>
      <c r="R85" s="55">
        <f t="shared" si="18"/>
        <v>277</v>
      </c>
      <c r="S85" s="31">
        <f t="shared" si="17"/>
        <v>0</v>
      </c>
      <c r="T85" s="1">
        <f t="shared" si="21"/>
        <v>0</v>
      </c>
      <c r="U85" s="1">
        <f t="shared" si="22"/>
        <v>0</v>
      </c>
      <c r="V85" s="1">
        <f t="shared" si="23"/>
        <v>0</v>
      </c>
      <c r="W85" s="1">
        <f t="shared" si="24"/>
        <v>0</v>
      </c>
      <c r="X85" s="1">
        <f t="shared" si="25"/>
        <v>0</v>
      </c>
      <c r="Y85" s="1">
        <f t="shared" si="26"/>
        <v>0</v>
      </c>
      <c r="Z85" s="1">
        <f t="shared" si="19"/>
        <v>0</v>
      </c>
      <c r="AA85" s="1">
        <f t="shared" si="27"/>
        <v>0</v>
      </c>
      <c r="AB85" s="1">
        <f t="shared" si="20"/>
        <v>0</v>
      </c>
      <c r="AC85" s="1">
        <f t="shared" si="28"/>
        <v>0</v>
      </c>
      <c r="AD85" s="3"/>
    </row>
    <row r="86" spans="1:30" ht="75.75" thickBot="1" x14ac:dyDescent="0.3">
      <c r="A86" s="7" t="s">
        <v>63</v>
      </c>
      <c r="B86" s="15" t="s">
        <v>10</v>
      </c>
      <c r="C86" s="36"/>
      <c r="D86" s="24"/>
      <c r="E86" s="40"/>
      <c r="F86" s="47"/>
      <c r="G86" s="29">
        <f t="shared" si="29"/>
        <v>0</v>
      </c>
      <c r="H86" s="58">
        <v>15</v>
      </c>
      <c r="I86" s="58">
        <v>0</v>
      </c>
      <c r="J86" s="58">
        <v>35</v>
      </c>
      <c r="K86" s="58">
        <v>55</v>
      </c>
      <c r="L86" s="59">
        <v>140</v>
      </c>
      <c r="M86" s="60">
        <v>115</v>
      </c>
      <c r="N86" s="58">
        <v>0</v>
      </c>
      <c r="O86" s="58">
        <v>1</v>
      </c>
      <c r="P86" s="61">
        <v>100</v>
      </c>
      <c r="Q86" s="58">
        <v>20</v>
      </c>
      <c r="R86" s="55">
        <f t="shared" si="18"/>
        <v>481</v>
      </c>
      <c r="S86" s="31">
        <f t="shared" si="17"/>
        <v>0</v>
      </c>
      <c r="T86" s="1">
        <f t="shared" si="21"/>
        <v>0</v>
      </c>
      <c r="U86" s="1">
        <f t="shared" si="22"/>
        <v>0</v>
      </c>
      <c r="V86" s="1">
        <f t="shared" si="23"/>
        <v>0</v>
      </c>
      <c r="W86" s="1">
        <f t="shared" si="24"/>
        <v>0</v>
      </c>
      <c r="X86" s="1">
        <f t="shared" si="25"/>
        <v>0</v>
      </c>
      <c r="Y86" s="1">
        <f t="shared" si="26"/>
        <v>0</v>
      </c>
      <c r="Z86" s="1">
        <f t="shared" si="19"/>
        <v>0</v>
      </c>
      <c r="AA86" s="1">
        <f t="shared" si="27"/>
        <v>0</v>
      </c>
      <c r="AB86" s="1">
        <f t="shared" si="20"/>
        <v>0</v>
      </c>
      <c r="AC86" s="1">
        <f t="shared" si="28"/>
        <v>0</v>
      </c>
      <c r="AD86" s="3"/>
    </row>
    <row r="87" spans="1:30" ht="75.75" thickBot="1" x14ac:dyDescent="0.3">
      <c r="A87" s="7" t="s">
        <v>64</v>
      </c>
      <c r="B87" s="15" t="s">
        <v>11</v>
      </c>
      <c r="C87" s="36"/>
      <c r="D87" s="24"/>
      <c r="E87" s="40"/>
      <c r="F87" s="47"/>
      <c r="G87" s="29">
        <f t="shared" si="29"/>
        <v>0</v>
      </c>
      <c r="H87" s="58">
        <v>0</v>
      </c>
      <c r="I87" s="58">
        <v>0</v>
      </c>
      <c r="J87" s="58">
        <v>0</v>
      </c>
      <c r="K87" s="58">
        <v>0</v>
      </c>
      <c r="L87" s="59">
        <v>0</v>
      </c>
      <c r="M87" s="60">
        <v>0</v>
      </c>
      <c r="N87" s="58">
        <v>0</v>
      </c>
      <c r="O87" s="58">
        <v>2</v>
      </c>
      <c r="P87" s="61">
        <v>0</v>
      </c>
      <c r="Q87" s="58">
        <v>10</v>
      </c>
      <c r="R87" s="55">
        <f t="shared" si="18"/>
        <v>12</v>
      </c>
      <c r="S87" s="31">
        <f t="shared" si="17"/>
        <v>0</v>
      </c>
      <c r="T87" s="1">
        <f t="shared" si="21"/>
        <v>0</v>
      </c>
      <c r="U87" s="1">
        <f t="shared" si="22"/>
        <v>0</v>
      </c>
      <c r="V87" s="1">
        <f t="shared" si="23"/>
        <v>0</v>
      </c>
      <c r="W87" s="1">
        <f t="shared" si="24"/>
        <v>0</v>
      </c>
      <c r="X87" s="1">
        <f t="shared" si="25"/>
        <v>0</v>
      </c>
      <c r="Y87" s="1">
        <f t="shared" si="26"/>
        <v>0</v>
      </c>
      <c r="Z87" s="1">
        <f t="shared" si="19"/>
        <v>0</v>
      </c>
      <c r="AA87" s="1">
        <f t="shared" si="27"/>
        <v>0</v>
      </c>
      <c r="AB87" s="1">
        <f t="shared" si="20"/>
        <v>0</v>
      </c>
      <c r="AC87" s="1">
        <f t="shared" si="28"/>
        <v>0</v>
      </c>
      <c r="AD87" s="3"/>
    </row>
    <row r="88" spans="1:30" ht="75.75" thickBot="1" x14ac:dyDescent="0.3">
      <c r="A88" s="7" t="s">
        <v>65</v>
      </c>
      <c r="B88" s="15" t="s">
        <v>11</v>
      </c>
      <c r="C88" s="36"/>
      <c r="D88" s="24"/>
      <c r="E88" s="40"/>
      <c r="F88" s="47"/>
      <c r="G88" s="29">
        <f t="shared" si="29"/>
        <v>0</v>
      </c>
      <c r="H88" s="58">
        <v>0</v>
      </c>
      <c r="I88" s="58">
        <v>0</v>
      </c>
      <c r="J88" s="58">
        <v>0</v>
      </c>
      <c r="K88" s="58">
        <v>0</v>
      </c>
      <c r="L88" s="59">
        <v>0</v>
      </c>
      <c r="M88" s="60">
        <v>0</v>
      </c>
      <c r="N88" s="58">
        <v>0</v>
      </c>
      <c r="O88" s="58">
        <v>1</v>
      </c>
      <c r="P88" s="61">
        <v>0</v>
      </c>
      <c r="Q88" s="58">
        <v>10</v>
      </c>
      <c r="R88" s="55">
        <f t="shared" si="18"/>
        <v>11</v>
      </c>
      <c r="S88" s="31">
        <f t="shared" si="17"/>
        <v>0</v>
      </c>
      <c r="T88" s="1">
        <f t="shared" si="21"/>
        <v>0</v>
      </c>
      <c r="U88" s="1">
        <f t="shared" si="22"/>
        <v>0</v>
      </c>
      <c r="V88" s="1">
        <f t="shared" si="23"/>
        <v>0</v>
      </c>
      <c r="W88" s="1">
        <f t="shared" si="24"/>
        <v>0</v>
      </c>
      <c r="X88" s="1">
        <f t="shared" si="25"/>
        <v>0</v>
      </c>
      <c r="Y88" s="1">
        <f t="shared" si="26"/>
        <v>0</v>
      </c>
      <c r="Z88" s="1">
        <f t="shared" si="19"/>
        <v>0</v>
      </c>
      <c r="AA88" s="1">
        <f t="shared" si="27"/>
        <v>0</v>
      </c>
      <c r="AB88" s="1">
        <f t="shared" si="20"/>
        <v>0</v>
      </c>
      <c r="AC88" s="1">
        <f t="shared" si="28"/>
        <v>0</v>
      </c>
      <c r="AD88" s="3"/>
    </row>
    <row r="89" spans="1:30" ht="60.75" thickBot="1" x14ac:dyDescent="0.3">
      <c r="A89" s="7" t="s">
        <v>94</v>
      </c>
      <c r="B89" s="15" t="s">
        <v>77</v>
      </c>
      <c r="C89" s="36"/>
      <c r="D89" s="24"/>
      <c r="E89" s="40"/>
      <c r="F89" s="47"/>
      <c r="G89" s="29">
        <f t="shared" si="29"/>
        <v>0</v>
      </c>
      <c r="H89" s="58">
        <v>8</v>
      </c>
      <c r="I89" s="58">
        <v>0</v>
      </c>
      <c r="J89" s="58">
        <v>15</v>
      </c>
      <c r="K89" s="58">
        <v>0</v>
      </c>
      <c r="L89" s="59">
        <v>15</v>
      </c>
      <c r="M89" s="60">
        <v>2</v>
      </c>
      <c r="N89" s="58">
        <v>5</v>
      </c>
      <c r="O89" s="58">
        <v>4</v>
      </c>
      <c r="P89" s="61">
        <v>20</v>
      </c>
      <c r="Q89" s="58">
        <v>10</v>
      </c>
      <c r="R89" s="55">
        <f t="shared" si="18"/>
        <v>79</v>
      </c>
      <c r="S89" s="31">
        <f t="shared" si="17"/>
        <v>0</v>
      </c>
      <c r="T89" s="1">
        <f t="shared" si="21"/>
        <v>0</v>
      </c>
      <c r="U89" s="1">
        <f t="shared" si="22"/>
        <v>0</v>
      </c>
      <c r="V89" s="1">
        <f t="shared" si="23"/>
        <v>0</v>
      </c>
      <c r="W89" s="1">
        <f t="shared" si="24"/>
        <v>0</v>
      </c>
      <c r="X89" s="1">
        <f t="shared" si="25"/>
        <v>0</v>
      </c>
      <c r="Y89" s="1">
        <f t="shared" si="26"/>
        <v>0</v>
      </c>
      <c r="Z89" s="1">
        <f t="shared" si="19"/>
        <v>0</v>
      </c>
      <c r="AA89" s="1">
        <f t="shared" si="27"/>
        <v>0</v>
      </c>
      <c r="AB89" s="1">
        <f t="shared" si="20"/>
        <v>0</v>
      </c>
      <c r="AC89" s="1">
        <f t="shared" si="28"/>
        <v>0</v>
      </c>
      <c r="AD89" s="3"/>
    </row>
    <row r="90" spans="1:30" ht="60.75" thickBot="1" x14ac:dyDescent="0.3">
      <c r="A90" s="7" t="s">
        <v>66</v>
      </c>
      <c r="B90" s="20" t="s">
        <v>6</v>
      </c>
      <c r="C90" s="36"/>
      <c r="D90" s="24"/>
      <c r="E90" s="40"/>
      <c r="F90" s="47"/>
      <c r="G90" s="29">
        <f t="shared" si="29"/>
        <v>0</v>
      </c>
      <c r="H90" s="58">
        <v>10</v>
      </c>
      <c r="I90" s="58">
        <v>400</v>
      </c>
      <c r="J90" s="58">
        <v>30</v>
      </c>
      <c r="K90" s="58">
        <v>35</v>
      </c>
      <c r="L90" s="59">
        <v>100</v>
      </c>
      <c r="M90" s="60">
        <v>157</v>
      </c>
      <c r="N90" s="58">
        <v>5</v>
      </c>
      <c r="O90" s="58">
        <v>1</v>
      </c>
      <c r="P90" s="61">
        <v>100</v>
      </c>
      <c r="Q90" s="58">
        <v>70</v>
      </c>
      <c r="R90" s="55">
        <f t="shared" si="18"/>
        <v>908</v>
      </c>
      <c r="S90" s="31">
        <f>G90*R90</f>
        <v>0</v>
      </c>
      <c r="T90" s="1">
        <f>(G90*H90)</f>
        <v>0</v>
      </c>
      <c r="U90" s="1">
        <f t="shared" si="22"/>
        <v>0</v>
      </c>
      <c r="V90" s="1">
        <f>(G90*J90)</f>
        <v>0</v>
      </c>
      <c r="W90" s="1">
        <f t="shared" si="24"/>
        <v>0</v>
      </c>
      <c r="X90" s="1">
        <f>(G90*L90)</f>
        <v>0</v>
      </c>
      <c r="Y90" s="1">
        <f>(G90*M90)</f>
        <v>0</v>
      </c>
      <c r="Z90" s="1">
        <f>(G90*N90)</f>
        <v>0</v>
      </c>
      <c r="AA90" s="1">
        <f>(G90*O90)</f>
        <v>0</v>
      </c>
      <c r="AB90" s="1">
        <f t="shared" si="20"/>
        <v>0</v>
      </c>
      <c r="AC90" s="1">
        <f>(G91*Q90)</f>
        <v>0</v>
      </c>
      <c r="AD90" s="3"/>
    </row>
    <row r="91" spans="1:30" ht="75.75" thickBot="1" x14ac:dyDescent="0.3">
      <c r="A91" s="7" t="s">
        <v>123</v>
      </c>
      <c r="B91" s="20" t="s">
        <v>10</v>
      </c>
      <c r="C91" s="36"/>
      <c r="D91" s="24"/>
      <c r="E91" s="40" t="s">
        <v>108</v>
      </c>
      <c r="F91" s="47"/>
      <c r="G91" s="29">
        <f t="shared" si="29"/>
        <v>0</v>
      </c>
      <c r="H91" s="58">
        <v>5</v>
      </c>
      <c r="I91" s="58">
        <v>0</v>
      </c>
      <c r="J91" s="58">
        <v>0</v>
      </c>
      <c r="K91" s="58">
        <v>0</v>
      </c>
      <c r="L91" s="59">
        <v>0</v>
      </c>
      <c r="M91" s="60">
        <v>0</v>
      </c>
      <c r="N91" s="58">
        <v>0</v>
      </c>
      <c r="O91" s="58">
        <v>1</v>
      </c>
      <c r="P91" s="61">
        <v>0</v>
      </c>
      <c r="Q91" s="58">
        <v>10</v>
      </c>
      <c r="R91" s="55">
        <f t="shared" si="18"/>
        <v>16</v>
      </c>
      <c r="S91" s="31">
        <f>G92*R92</f>
        <v>0</v>
      </c>
      <c r="T91" s="1">
        <f>(G91*H91)</f>
        <v>0</v>
      </c>
      <c r="U91" s="1">
        <f t="shared" si="22"/>
        <v>0</v>
      </c>
      <c r="V91" s="1">
        <f>(G91*J91)</f>
        <v>0</v>
      </c>
      <c r="W91" s="1">
        <f t="shared" si="24"/>
        <v>0</v>
      </c>
      <c r="X91" s="1">
        <f>(G91*L91)</f>
        <v>0</v>
      </c>
      <c r="Y91" s="1">
        <f>(G91*M91)</f>
        <v>0</v>
      </c>
      <c r="Z91" s="1">
        <f>(G91*N91)</f>
        <v>0</v>
      </c>
      <c r="AA91" s="1">
        <f>(G91*O91)</f>
        <v>0</v>
      </c>
      <c r="AB91" s="1">
        <f t="shared" si="20"/>
        <v>0</v>
      </c>
      <c r="AC91" s="1">
        <f>(G92*Q91)</f>
        <v>0</v>
      </c>
      <c r="AD91" s="3"/>
    </row>
    <row r="92" spans="1:30" ht="75.75" thickBot="1" x14ac:dyDescent="0.3">
      <c r="A92" s="7" t="s">
        <v>67</v>
      </c>
      <c r="B92" s="20" t="s">
        <v>79</v>
      </c>
      <c r="C92" s="36"/>
      <c r="D92" s="24"/>
      <c r="E92" s="40"/>
      <c r="F92" s="47"/>
      <c r="G92" s="29">
        <f t="shared" si="29"/>
        <v>0</v>
      </c>
      <c r="H92" s="58">
        <v>5</v>
      </c>
      <c r="I92" s="58">
        <v>0</v>
      </c>
      <c r="J92" s="58">
        <v>0</v>
      </c>
      <c r="K92" s="58">
        <v>15</v>
      </c>
      <c r="L92" s="59">
        <v>0</v>
      </c>
      <c r="M92" s="60">
        <v>1</v>
      </c>
      <c r="N92" s="58">
        <v>5</v>
      </c>
      <c r="O92" s="58">
        <v>1</v>
      </c>
      <c r="P92" s="61">
        <v>50</v>
      </c>
      <c r="Q92" s="58">
        <v>10</v>
      </c>
      <c r="R92" s="55">
        <f t="shared" si="18"/>
        <v>87</v>
      </c>
      <c r="S92" s="31">
        <f t="shared" ref="S92:S108" si="30">G92*R92</f>
        <v>0</v>
      </c>
      <c r="T92" s="1">
        <f t="shared" si="21"/>
        <v>0</v>
      </c>
      <c r="U92" s="1">
        <f t="shared" si="22"/>
        <v>0</v>
      </c>
      <c r="V92" s="1">
        <f t="shared" si="23"/>
        <v>0</v>
      </c>
      <c r="W92" s="1">
        <f t="shared" si="24"/>
        <v>0</v>
      </c>
      <c r="X92" s="1">
        <f t="shared" si="25"/>
        <v>0</v>
      </c>
      <c r="Y92" s="1">
        <f t="shared" si="26"/>
        <v>0</v>
      </c>
      <c r="Z92" s="1">
        <f t="shared" si="19"/>
        <v>0</v>
      </c>
      <c r="AA92" s="1">
        <f t="shared" si="27"/>
        <v>0</v>
      </c>
      <c r="AB92" s="1">
        <f t="shared" si="20"/>
        <v>0</v>
      </c>
      <c r="AC92" s="1">
        <f t="shared" si="28"/>
        <v>0</v>
      </c>
      <c r="AD92" s="3"/>
    </row>
    <row r="93" spans="1:30" ht="75.75" thickBot="1" x14ac:dyDescent="0.3">
      <c r="A93" s="7" t="s">
        <v>68</v>
      </c>
      <c r="B93" s="15" t="s">
        <v>10</v>
      </c>
      <c r="C93" s="36"/>
      <c r="D93" s="24"/>
      <c r="E93" s="40"/>
      <c r="F93" s="47"/>
      <c r="G93" s="29">
        <f t="shared" si="29"/>
        <v>0</v>
      </c>
      <c r="H93" s="58">
        <v>25</v>
      </c>
      <c r="I93" s="58">
        <v>150</v>
      </c>
      <c r="J93" s="58">
        <v>80</v>
      </c>
      <c r="K93" s="58">
        <v>65</v>
      </c>
      <c r="L93" s="59">
        <v>200</v>
      </c>
      <c r="M93" s="60">
        <v>97</v>
      </c>
      <c r="N93" s="58">
        <v>80</v>
      </c>
      <c r="O93" s="58">
        <v>2</v>
      </c>
      <c r="P93" s="61">
        <v>300</v>
      </c>
      <c r="Q93" s="58">
        <v>100</v>
      </c>
      <c r="R93" s="55">
        <f t="shared" si="18"/>
        <v>1099</v>
      </c>
      <c r="S93" s="31">
        <f t="shared" si="30"/>
        <v>0</v>
      </c>
      <c r="T93" s="1">
        <f t="shared" si="21"/>
        <v>0</v>
      </c>
      <c r="U93" s="1">
        <f t="shared" si="22"/>
        <v>0</v>
      </c>
      <c r="V93" s="1">
        <f t="shared" si="23"/>
        <v>0</v>
      </c>
      <c r="W93" s="1">
        <f t="shared" si="24"/>
        <v>0</v>
      </c>
      <c r="X93" s="1">
        <f t="shared" si="25"/>
        <v>0</v>
      </c>
      <c r="Y93" s="1">
        <f t="shared" si="26"/>
        <v>0</v>
      </c>
      <c r="Z93" s="1">
        <f t="shared" si="19"/>
        <v>0</v>
      </c>
      <c r="AA93" s="1">
        <f t="shared" si="27"/>
        <v>0</v>
      </c>
      <c r="AB93" s="1">
        <f t="shared" si="20"/>
        <v>0</v>
      </c>
      <c r="AC93" s="1">
        <f t="shared" si="28"/>
        <v>0</v>
      </c>
      <c r="AD93" s="3"/>
    </row>
    <row r="94" spans="1:30" ht="46.5" customHeight="1" thickBot="1" x14ac:dyDescent="0.3">
      <c r="A94" s="7" t="s">
        <v>69</v>
      </c>
      <c r="B94" s="15" t="s">
        <v>77</v>
      </c>
      <c r="C94" s="36"/>
      <c r="D94" s="24"/>
      <c r="E94" s="40"/>
      <c r="F94" s="47"/>
      <c r="G94" s="29">
        <f t="shared" si="29"/>
        <v>0</v>
      </c>
      <c r="H94" s="58">
        <v>2</v>
      </c>
      <c r="I94" s="58">
        <v>100</v>
      </c>
      <c r="J94" s="58">
        <v>25</v>
      </c>
      <c r="K94" s="58">
        <v>0</v>
      </c>
      <c r="L94" s="59">
        <v>40</v>
      </c>
      <c r="M94" s="62">
        <v>2</v>
      </c>
      <c r="N94" s="58">
        <v>3</v>
      </c>
      <c r="O94" s="58">
        <v>2</v>
      </c>
      <c r="P94" s="61">
        <v>0</v>
      </c>
      <c r="Q94" s="58">
        <v>50</v>
      </c>
      <c r="R94" s="55">
        <f t="shared" si="18"/>
        <v>224</v>
      </c>
      <c r="S94" s="31">
        <f t="shared" si="30"/>
        <v>0</v>
      </c>
      <c r="T94" s="1">
        <f t="shared" si="21"/>
        <v>0</v>
      </c>
      <c r="U94" s="1">
        <f t="shared" si="22"/>
        <v>0</v>
      </c>
      <c r="V94" s="1">
        <f t="shared" si="23"/>
        <v>0</v>
      </c>
      <c r="W94" s="1">
        <f t="shared" si="24"/>
        <v>0</v>
      </c>
      <c r="X94" s="1">
        <f t="shared" si="25"/>
        <v>0</v>
      </c>
      <c r="Y94" s="1">
        <f t="shared" si="26"/>
        <v>0</v>
      </c>
      <c r="Z94" s="1">
        <f t="shared" si="19"/>
        <v>0</v>
      </c>
      <c r="AA94" s="1">
        <f t="shared" si="27"/>
        <v>0</v>
      </c>
      <c r="AB94" s="1">
        <f t="shared" si="20"/>
        <v>0</v>
      </c>
      <c r="AC94" s="1">
        <f t="shared" si="28"/>
        <v>0</v>
      </c>
      <c r="AD94" s="3"/>
    </row>
    <row r="95" spans="1:30" ht="45" customHeight="1" thickBot="1" x14ac:dyDescent="0.3">
      <c r="A95" s="7" t="s">
        <v>89</v>
      </c>
      <c r="B95" s="15" t="s">
        <v>5</v>
      </c>
      <c r="C95" s="36"/>
      <c r="D95" s="24"/>
      <c r="E95" s="40"/>
      <c r="F95" s="47"/>
      <c r="G95" s="29">
        <f t="shared" si="29"/>
        <v>0</v>
      </c>
      <c r="H95" s="58">
        <v>0</v>
      </c>
      <c r="I95" s="58">
        <v>0</v>
      </c>
      <c r="J95" s="58">
        <v>0</v>
      </c>
      <c r="K95" s="58">
        <v>5</v>
      </c>
      <c r="L95" s="59">
        <v>10</v>
      </c>
      <c r="M95" s="60">
        <v>0</v>
      </c>
      <c r="N95" s="58">
        <v>5</v>
      </c>
      <c r="O95" s="58">
        <v>2</v>
      </c>
      <c r="P95" s="61">
        <v>0</v>
      </c>
      <c r="Q95" s="58">
        <v>0</v>
      </c>
      <c r="R95" s="55">
        <f t="shared" si="18"/>
        <v>22</v>
      </c>
      <c r="S95" s="31">
        <f t="shared" si="30"/>
        <v>0</v>
      </c>
      <c r="T95" s="1">
        <f t="shared" si="21"/>
        <v>0</v>
      </c>
      <c r="U95" s="1">
        <f t="shared" si="22"/>
        <v>0</v>
      </c>
      <c r="V95" s="1">
        <f t="shared" si="23"/>
        <v>0</v>
      </c>
      <c r="W95" s="1">
        <f t="shared" si="24"/>
        <v>0</v>
      </c>
      <c r="X95" s="1">
        <f t="shared" si="25"/>
        <v>0</v>
      </c>
      <c r="Y95" s="1">
        <f t="shared" si="26"/>
        <v>0</v>
      </c>
      <c r="Z95" s="1">
        <f t="shared" si="19"/>
        <v>0</v>
      </c>
      <c r="AA95" s="1">
        <f t="shared" si="27"/>
        <v>0</v>
      </c>
      <c r="AB95" s="1">
        <f t="shared" si="20"/>
        <v>0</v>
      </c>
      <c r="AC95" s="1">
        <f t="shared" si="28"/>
        <v>0</v>
      </c>
      <c r="AD95" s="3"/>
    </row>
    <row r="96" spans="1:30" ht="101.25" customHeight="1" thickBot="1" x14ac:dyDescent="0.3">
      <c r="A96" s="7" t="s">
        <v>124</v>
      </c>
      <c r="B96" s="15" t="s">
        <v>74</v>
      </c>
      <c r="C96" s="36"/>
      <c r="D96" s="24"/>
      <c r="E96" s="40" t="s">
        <v>108</v>
      </c>
      <c r="F96" s="47" t="s">
        <v>108</v>
      </c>
      <c r="G96" s="29">
        <f t="shared" si="29"/>
        <v>0</v>
      </c>
      <c r="H96" s="63">
        <v>5</v>
      </c>
      <c r="I96" s="63">
        <v>200</v>
      </c>
      <c r="J96" s="63">
        <v>0</v>
      </c>
      <c r="K96" s="63">
        <v>0</v>
      </c>
      <c r="L96" s="64">
        <v>50</v>
      </c>
      <c r="M96" s="60">
        <v>0</v>
      </c>
      <c r="N96" s="63">
        <v>3</v>
      </c>
      <c r="O96" s="63">
        <v>4</v>
      </c>
      <c r="P96" s="61">
        <v>0</v>
      </c>
      <c r="Q96" s="63">
        <v>0</v>
      </c>
      <c r="R96" s="55">
        <f t="shared" si="18"/>
        <v>262</v>
      </c>
      <c r="S96" s="31">
        <f t="shared" si="30"/>
        <v>0</v>
      </c>
      <c r="T96" s="1">
        <f t="shared" si="21"/>
        <v>0</v>
      </c>
      <c r="U96" s="1">
        <f t="shared" si="22"/>
        <v>0</v>
      </c>
      <c r="V96" s="1">
        <f t="shared" si="23"/>
        <v>0</v>
      </c>
      <c r="W96" s="1">
        <f t="shared" si="24"/>
        <v>0</v>
      </c>
      <c r="X96" s="1">
        <f t="shared" si="25"/>
        <v>0</v>
      </c>
      <c r="Y96" s="1">
        <f t="shared" si="26"/>
        <v>0</v>
      </c>
      <c r="Z96" s="1">
        <f t="shared" si="19"/>
        <v>0</v>
      </c>
      <c r="AA96" s="1">
        <f t="shared" si="27"/>
        <v>0</v>
      </c>
      <c r="AB96" s="1">
        <f t="shared" si="20"/>
        <v>0</v>
      </c>
      <c r="AC96" s="1">
        <f t="shared" si="28"/>
        <v>0</v>
      </c>
      <c r="AD96" s="3"/>
    </row>
    <row r="97" spans="1:30" ht="77.25" customHeight="1" thickBot="1" x14ac:dyDescent="0.3">
      <c r="A97" s="7" t="s">
        <v>125</v>
      </c>
      <c r="B97" s="14" t="s">
        <v>74</v>
      </c>
      <c r="C97" s="36"/>
      <c r="D97" s="24"/>
      <c r="E97" s="40" t="s">
        <v>108</v>
      </c>
      <c r="F97" s="47" t="s">
        <v>108</v>
      </c>
      <c r="G97" s="29">
        <f t="shared" si="29"/>
        <v>0</v>
      </c>
      <c r="H97" s="58">
        <v>0</v>
      </c>
      <c r="I97" s="58">
        <v>0</v>
      </c>
      <c r="J97" s="58">
        <v>0</v>
      </c>
      <c r="K97" s="58">
        <v>50</v>
      </c>
      <c r="L97" s="59">
        <v>0</v>
      </c>
      <c r="M97" s="60">
        <v>0</v>
      </c>
      <c r="N97" s="58">
        <v>0</v>
      </c>
      <c r="O97" s="58">
        <v>0</v>
      </c>
      <c r="P97" s="61">
        <v>100</v>
      </c>
      <c r="Q97" s="58">
        <v>0</v>
      </c>
      <c r="R97" s="55">
        <f t="shared" si="18"/>
        <v>150</v>
      </c>
      <c r="S97" s="31">
        <f t="shared" si="30"/>
        <v>0</v>
      </c>
      <c r="T97" s="1">
        <f t="shared" si="21"/>
        <v>0</v>
      </c>
      <c r="U97" s="1">
        <f t="shared" si="22"/>
        <v>0</v>
      </c>
      <c r="V97" s="1">
        <f t="shared" si="23"/>
        <v>0</v>
      </c>
      <c r="W97" s="1">
        <f t="shared" si="24"/>
        <v>0</v>
      </c>
      <c r="X97" s="1">
        <f t="shared" si="25"/>
        <v>0</v>
      </c>
      <c r="Y97" s="1">
        <f t="shared" si="26"/>
        <v>0</v>
      </c>
      <c r="Z97" s="1">
        <f t="shared" si="19"/>
        <v>0</v>
      </c>
      <c r="AA97" s="1">
        <f t="shared" si="27"/>
        <v>0</v>
      </c>
      <c r="AB97" s="1">
        <f t="shared" si="20"/>
        <v>0</v>
      </c>
      <c r="AC97" s="1">
        <f t="shared" si="28"/>
        <v>0</v>
      </c>
      <c r="AD97" s="3"/>
    </row>
    <row r="98" spans="1:30" ht="75.75" customHeight="1" thickBot="1" x14ac:dyDescent="0.3">
      <c r="A98" s="7" t="s">
        <v>126</v>
      </c>
      <c r="B98" s="15" t="s">
        <v>74</v>
      </c>
      <c r="C98" s="36"/>
      <c r="D98" s="24"/>
      <c r="E98" s="40" t="s">
        <v>108</v>
      </c>
      <c r="F98" s="47" t="s">
        <v>108</v>
      </c>
      <c r="G98" s="29">
        <f t="shared" si="29"/>
        <v>0</v>
      </c>
      <c r="H98" s="58">
        <v>0</v>
      </c>
      <c r="I98" s="58">
        <v>0</v>
      </c>
      <c r="J98" s="58">
        <v>0</v>
      </c>
      <c r="K98" s="58">
        <v>0</v>
      </c>
      <c r="L98" s="59">
        <v>0</v>
      </c>
      <c r="M98" s="60">
        <v>0</v>
      </c>
      <c r="N98" s="58">
        <v>0</v>
      </c>
      <c r="O98" s="58">
        <v>0</v>
      </c>
      <c r="P98" s="61">
        <v>0</v>
      </c>
      <c r="Q98" s="58">
        <v>0</v>
      </c>
      <c r="R98" s="55">
        <f t="shared" si="18"/>
        <v>0</v>
      </c>
      <c r="S98" s="31">
        <f t="shared" si="30"/>
        <v>0</v>
      </c>
      <c r="T98" s="1">
        <f t="shared" si="21"/>
        <v>0</v>
      </c>
      <c r="U98" s="1">
        <f t="shared" si="22"/>
        <v>0</v>
      </c>
      <c r="V98" s="1">
        <f t="shared" si="23"/>
        <v>0</v>
      </c>
      <c r="W98" s="1">
        <f t="shared" si="24"/>
        <v>0</v>
      </c>
      <c r="X98" s="1">
        <f t="shared" si="25"/>
        <v>0</v>
      </c>
      <c r="Y98" s="1">
        <f t="shared" si="26"/>
        <v>0</v>
      </c>
      <c r="Z98" s="1">
        <f t="shared" si="19"/>
        <v>0</v>
      </c>
      <c r="AA98" s="1">
        <f t="shared" si="27"/>
        <v>0</v>
      </c>
      <c r="AB98" s="1">
        <f t="shared" si="20"/>
        <v>0</v>
      </c>
      <c r="AC98" s="1">
        <f t="shared" si="28"/>
        <v>0</v>
      </c>
      <c r="AD98" s="3"/>
    </row>
    <row r="99" spans="1:30" ht="75.75" customHeight="1" thickBot="1" x14ac:dyDescent="0.3">
      <c r="A99" s="7" t="s">
        <v>102</v>
      </c>
      <c r="B99" s="15" t="s">
        <v>75</v>
      </c>
      <c r="C99" s="42"/>
      <c r="D99" s="53"/>
      <c r="E99" s="44"/>
      <c r="F99" s="48"/>
      <c r="G99" s="29">
        <f t="shared" si="29"/>
        <v>0</v>
      </c>
      <c r="H99" s="58">
        <v>10</v>
      </c>
      <c r="I99" s="58">
        <v>0</v>
      </c>
      <c r="J99" s="58">
        <v>10</v>
      </c>
      <c r="K99" s="58">
        <v>0</v>
      </c>
      <c r="L99" s="59">
        <v>0</v>
      </c>
      <c r="M99" s="60">
        <v>0</v>
      </c>
      <c r="N99" s="58">
        <v>0</v>
      </c>
      <c r="O99" s="58">
        <v>0</v>
      </c>
      <c r="P99" s="61">
        <v>0</v>
      </c>
      <c r="Q99" s="58">
        <v>30</v>
      </c>
      <c r="R99" s="55">
        <f t="shared" si="18"/>
        <v>50</v>
      </c>
      <c r="S99" s="31">
        <f t="shared" si="30"/>
        <v>0</v>
      </c>
      <c r="T99" s="1">
        <f t="shared" si="21"/>
        <v>0</v>
      </c>
      <c r="U99" s="1">
        <f t="shared" si="22"/>
        <v>0</v>
      </c>
      <c r="V99" s="1">
        <f t="shared" si="23"/>
        <v>0</v>
      </c>
      <c r="W99" s="1">
        <f t="shared" si="24"/>
        <v>0</v>
      </c>
      <c r="X99" s="1">
        <f t="shared" si="25"/>
        <v>0</v>
      </c>
      <c r="Y99" s="1">
        <f t="shared" si="26"/>
        <v>0</v>
      </c>
      <c r="Z99" s="1">
        <f t="shared" si="19"/>
        <v>0</v>
      </c>
      <c r="AA99" s="1">
        <f t="shared" si="27"/>
        <v>0</v>
      </c>
      <c r="AB99" s="1">
        <f t="shared" si="20"/>
        <v>0</v>
      </c>
      <c r="AC99" s="1">
        <f t="shared" si="28"/>
        <v>0</v>
      </c>
      <c r="AD99" s="3"/>
    </row>
    <row r="100" spans="1:30" ht="49.5" customHeight="1" thickBot="1" x14ac:dyDescent="0.3">
      <c r="A100" s="7" t="s">
        <v>103</v>
      </c>
      <c r="B100" s="15" t="s">
        <v>11</v>
      </c>
      <c r="C100" s="36"/>
      <c r="D100" s="24"/>
      <c r="E100" s="40"/>
      <c r="F100" s="47"/>
      <c r="G100" s="29">
        <f t="shared" si="29"/>
        <v>0</v>
      </c>
      <c r="H100" s="58">
        <v>2</v>
      </c>
      <c r="I100" s="58">
        <v>0</v>
      </c>
      <c r="J100" s="58">
        <v>0</v>
      </c>
      <c r="K100" s="58">
        <v>0</v>
      </c>
      <c r="L100" s="59">
        <v>0</v>
      </c>
      <c r="M100" s="60">
        <v>0</v>
      </c>
      <c r="N100" s="58">
        <v>0</v>
      </c>
      <c r="O100" s="58">
        <v>1</v>
      </c>
      <c r="P100" s="61">
        <v>20</v>
      </c>
      <c r="Q100" s="58">
        <v>20</v>
      </c>
      <c r="R100" s="55">
        <f t="shared" ref="R100:R109" si="31">SUM(H100:Q100)</f>
        <v>43</v>
      </c>
      <c r="S100" s="31">
        <f t="shared" si="30"/>
        <v>0</v>
      </c>
      <c r="T100" s="1">
        <f t="shared" si="21"/>
        <v>0</v>
      </c>
      <c r="U100" s="1">
        <f t="shared" si="22"/>
        <v>0</v>
      </c>
      <c r="V100" s="1">
        <f t="shared" si="23"/>
        <v>0</v>
      </c>
      <c r="W100" s="1">
        <f t="shared" si="24"/>
        <v>0</v>
      </c>
      <c r="X100" s="1">
        <f t="shared" si="25"/>
        <v>0</v>
      </c>
      <c r="Y100" s="1">
        <f t="shared" si="26"/>
        <v>0</v>
      </c>
      <c r="Z100" s="1">
        <f t="shared" ref="Z100:Z108" si="32">(G100*N100)</f>
        <v>0</v>
      </c>
      <c r="AA100" s="1">
        <f t="shared" si="27"/>
        <v>0</v>
      </c>
      <c r="AB100" s="1">
        <f t="shared" ref="AB100:AB110" si="33">(G100*P100)</f>
        <v>0</v>
      </c>
      <c r="AC100" s="1">
        <f t="shared" si="28"/>
        <v>0</v>
      </c>
      <c r="AD100" s="3"/>
    </row>
    <row r="101" spans="1:30" ht="55.5" customHeight="1" thickBot="1" x14ac:dyDescent="0.3">
      <c r="A101" s="7" t="s">
        <v>128</v>
      </c>
      <c r="B101" s="15" t="s">
        <v>77</v>
      </c>
      <c r="C101" s="36" t="s">
        <v>108</v>
      </c>
      <c r="D101" s="24"/>
      <c r="E101" s="40" t="s">
        <v>108</v>
      </c>
      <c r="F101" s="47"/>
      <c r="G101" s="29">
        <f>D101</f>
        <v>0</v>
      </c>
      <c r="H101" s="58">
        <v>2</v>
      </c>
      <c r="I101" s="58">
        <v>0</v>
      </c>
      <c r="J101" s="58">
        <v>0</v>
      </c>
      <c r="K101" s="58">
        <v>0</v>
      </c>
      <c r="L101" s="59">
        <v>25</v>
      </c>
      <c r="M101" s="60">
        <v>0</v>
      </c>
      <c r="N101" s="58">
        <v>0</v>
      </c>
      <c r="O101" s="58">
        <v>0</v>
      </c>
      <c r="P101" s="61">
        <v>0</v>
      </c>
      <c r="Q101" s="58">
        <v>10</v>
      </c>
      <c r="R101" s="55">
        <f t="shared" si="31"/>
        <v>37</v>
      </c>
      <c r="S101" s="31">
        <f>F101*R101</f>
        <v>0</v>
      </c>
      <c r="T101" s="1">
        <f t="shared" si="21"/>
        <v>0</v>
      </c>
      <c r="U101" s="1">
        <f t="shared" si="22"/>
        <v>0</v>
      </c>
      <c r="V101" s="1">
        <f t="shared" si="23"/>
        <v>0</v>
      </c>
      <c r="W101" s="1">
        <f t="shared" si="24"/>
        <v>0</v>
      </c>
      <c r="X101" s="1">
        <f t="shared" si="25"/>
        <v>0</v>
      </c>
      <c r="Y101" s="1">
        <f t="shared" si="26"/>
        <v>0</v>
      </c>
      <c r="Z101" s="1">
        <f t="shared" si="32"/>
        <v>0</v>
      </c>
      <c r="AA101" s="1">
        <f t="shared" si="27"/>
        <v>0</v>
      </c>
      <c r="AB101" s="1">
        <f t="shared" si="33"/>
        <v>0</v>
      </c>
      <c r="AC101" s="1">
        <f t="shared" si="28"/>
        <v>0</v>
      </c>
      <c r="AD101" s="3"/>
    </row>
    <row r="102" spans="1:30" ht="72" customHeight="1" thickBot="1" x14ac:dyDescent="0.3">
      <c r="A102" s="7" t="s">
        <v>129</v>
      </c>
      <c r="B102" s="15" t="s">
        <v>74</v>
      </c>
      <c r="C102" s="36" t="s">
        <v>108</v>
      </c>
      <c r="D102" s="24"/>
      <c r="E102" s="40" t="s">
        <v>108</v>
      </c>
      <c r="F102" s="47"/>
      <c r="G102" s="29">
        <f>D102</f>
        <v>0</v>
      </c>
      <c r="H102" s="58">
        <v>10</v>
      </c>
      <c r="I102" s="58">
        <v>0</v>
      </c>
      <c r="J102" s="58">
        <v>0</v>
      </c>
      <c r="K102" s="58">
        <v>0</v>
      </c>
      <c r="L102" s="59">
        <v>30</v>
      </c>
      <c r="M102" s="60">
        <v>2</v>
      </c>
      <c r="N102" s="58">
        <v>2</v>
      </c>
      <c r="O102" s="58">
        <v>5</v>
      </c>
      <c r="P102" s="61">
        <v>50</v>
      </c>
      <c r="Q102" s="58">
        <v>200</v>
      </c>
      <c r="R102" s="55">
        <f t="shared" si="31"/>
        <v>299</v>
      </c>
      <c r="S102" s="31">
        <f t="shared" si="30"/>
        <v>0</v>
      </c>
      <c r="T102" s="1">
        <f t="shared" si="21"/>
        <v>0</v>
      </c>
      <c r="U102" s="1">
        <f t="shared" si="22"/>
        <v>0</v>
      </c>
      <c r="V102" s="1">
        <f t="shared" si="23"/>
        <v>0</v>
      </c>
      <c r="W102" s="1">
        <f t="shared" si="24"/>
        <v>0</v>
      </c>
      <c r="X102" s="1">
        <f t="shared" si="25"/>
        <v>0</v>
      </c>
      <c r="Y102" s="1">
        <f t="shared" si="26"/>
        <v>0</v>
      </c>
      <c r="Z102" s="1">
        <f t="shared" si="32"/>
        <v>0</v>
      </c>
      <c r="AA102" s="1">
        <f t="shared" si="27"/>
        <v>0</v>
      </c>
      <c r="AB102" s="1">
        <f t="shared" si="33"/>
        <v>0</v>
      </c>
      <c r="AC102" s="1">
        <f t="shared" si="28"/>
        <v>0</v>
      </c>
      <c r="AD102" s="3"/>
    </row>
    <row r="103" spans="1:30" ht="76.5" customHeight="1" thickBot="1" x14ac:dyDescent="0.3">
      <c r="A103" s="7" t="s">
        <v>70</v>
      </c>
      <c r="B103" s="15" t="s">
        <v>74</v>
      </c>
      <c r="C103" s="36"/>
      <c r="D103" s="24"/>
      <c r="E103" s="40"/>
      <c r="F103" s="47"/>
      <c r="G103" s="29">
        <f t="shared" si="29"/>
        <v>0</v>
      </c>
      <c r="H103" s="58">
        <v>10</v>
      </c>
      <c r="I103" s="58">
        <v>0</v>
      </c>
      <c r="J103" s="58">
        <v>5</v>
      </c>
      <c r="K103" s="58">
        <v>0</v>
      </c>
      <c r="L103" s="59">
        <v>0</v>
      </c>
      <c r="M103" s="60">
        <v>2</v>
      </c>
      <c r="N103" s="58">
        <v>2</v>
      </c>
      <c r="O103" s="58">
        <v>1</v>
      </c>
      <c r="P103" s="61">
        <v>0</v>
      </c>
      <c r="Q103" s="58">
        <v>0</v>
      </c>
      <c r="R103" s="55">
        <f t="shared" si="31"/>
        <v>20</v>
      </c>
      <c r="S103" s="31">
        <f t="shared" si="30"/>
        <v>0</v>
      </c>
      <c r="T103" s="1">
        <f t="shared" si="21"/>
        <v>0</v>
      </c>
      <c r="U103" s="1">
        <f t="shared" si="22"/>
        <v>0</v>
      </c>
      <c r="V103" s="1">
        <f t="shared" si="23"/>
        <v>0</v>
      </c>
      <c r="W103" s="1">
        <f t="shared" si="24"/>
        <v>0</v>
      </c>
      <c r="X103" s="1">
        <f t="shared" si="25"/>
        <v>0</v>
      </c>
      <c r="Y103" s="1">
        <f t="shared" si="26"/>
        <v>0</v>
      </c>
      <c r="Z103" s="1">
        <f t="shared" si="32"/>
        <v>0</v>
      </c>
      <c r="AA103" s="1">
        <f t="shared" si="27"/>
        <v>0</v>
      </c>
      <c r="AB103" s="1">
        <f t="shared" si="33"/>
        <v>0</v>
      </c>
      <c r="AC103" s="1">
        <f t="shared" si="28"/>
        <v>0</v>
      </c>
      <c r="AD103" s="3"/>
    </row>
    <row r="104" spans="1:30" ht="90.75" thickBot="1" x14ac:dyDescent="0.3">
      <c r="A104" s="7" t="s">
        <v>71</v>
      </c>
      <c r="B104" s="14" t="s">
        <v>78</v>
      </c>
      <c r="C104" s="36"/>
      <c r="D104" s="24"/>
      <c r="E104" s="40"/>
      <c r="F104" s="47"/>
      <c r="G104" s="29">
        <f t="shared" si="29"/>
        <v>0</v>
      </c>
      <c r="H104" s="58">
        <v>10</v>
      </c>
      <c r="I104" s="58">
        <v>0</v>
      </c>
      <c r="J104" s="58">
        <v>10</v>
      </c>
      <c r="K104" s="58">
        <v>15</v>
      </c>
      <c r="L104" s="59">
        <v>0</v>
      </c>
      <c r="M104" s="60">
        <v>6</v>
      </c>
      <c r="N104" s="58">
        <v>0</v>
      </c>
      <c r="O104" s="58">
        <v>1</v>
      </c>
      <c r="P104" s="61">
        <v>0</v>
      </c>
      <c r="Q104" s="58">
        <v>20</v>
      </c>
      <c r="R104" s="55">
        <f t="shared" si="31"/>
        <v>62</v>
      </c>
      <c r="S104" s="31">
        <f t="shared" si="30"/>
        <v>0</v>
      </c>
      <c r="T104" s="1">
        <f t="shared" si="21"/>
        <v>0</v>
      </c>
      <c r="U104" s="1">
        <f t="shared" si="22"/>
        <v>0</v>
      </c>
      <c r="V104" s="1">
        <f t="shared" si="23"/>
        <v>0</v>
      </c>
      <c r="W104" s="1">
        <f t="shared" si="24"/>
        <v>0</v>
      </c>
      <c r="X104" s="1">
        <f t="shared" si="25"/>
        <v>0</v>
      </c>
      <c r="Y104" s="1">
        <f t="shared" si="26"/>
        <v>0</v>
      </c>
      <c r="Z104" s="1">
        <f t="shared" si="32"/>
        <v>0</v>
      </c>
      <c r="AA104" s="1">
        <f t="shared" si="27"/>
        <v>0</v>
      </c>
      <c r="AB104" s="1">
        <f t="shared" si="33"/>
        <v>0</v>
      </c>
      <c r="AC104" s="1">
        <f t="shared" si="28"/>
        <v>0</v>
      </c>
      <c r="AD104" s="3"/>
    </row>
    <row r="105" spans="1:30" ht="90.75" thickBot="1" x14ac:dyDescent="0.3">
      <c r="A105" s="7" t="s">
        <v>127</v>
      </c>
      <c r="B105" s="15" t="s">
        <v>6</v>
      </c>
      <c r="C105" s="36" t="s">
        <v>108</v>
      </c>
      <c r="D105" s="24"/>
      <c r="E105" s="40" t="s">
        <v>108</v>
      </c>
      <c r="F105" s="47"/>
      <c r="G105" s="29">
        <f>D105</f>
        <v>0</v>
      </c>
      <c r="H105" s="58">
        <v>5</v>
      </c>
      <c r="I105" s="58">
        <v>0</v>
      </c>
      <c r="J105" s="58">
        <v>0</v>
      </c>
      <c r="K105" s="58">
        <v>0</v>
      </c>
      <c r="L105" s="59">
        <v>0</v>
      </c>
      <c r="M105" s="60">
        <v>0</v>
      </c>
      <c r="N105" s="58">
        <v>0</v>
      </c>
      <c r="O105" s="58">
        <v>1</v>
      </c>
      <c r="P105" s="61">
        <v>0</v>
      </c>
      <c r="Q105" s="58">
        <v>0</v>
      </c>
      <c r="R105" s="55">
        <f t="shared" si="31"/>
        <v>6</v>
      </c>
      <c r="S105" s="31">
        <f t="shared" si="30"/>
        <v>0</v>
      </c>
      <c r="T105" s="1">
        <f t="shared" si="21"/>
        <v>0</v>
      </c>
      <c r="U105" s="1">
        <f t="shared" si="22"/>
        <v>0</v>
      </c>
      <c r="V105" s="1">
        <f t="shared" si="23"/>
        <v>0</v>
      </c>
      <c r="W105" s="1">
        <f t="shared" si="24"/>
        <v>0</v>
      </c>
      <c r="X105" s="1">
        <f t="shared" si="25"/>
        <v>0</v>
      </c>
      <c r="Y105" s="1">
        <f t="shared" si="26"/>
        <v>0</v>
      </c>
      <c r="Z105" s="1">
        <f t="shared" si="32"/>
        <v>0</v>
      </c>
      <c r="AA105" s="1">
        <f t="shared" si="27"/>
        <v>0</v>
      </c>
      <c r="AB105" s="1">
        <f t="shared" si="33"/>
        <v>0</v>
      </c>
      <c r="AC105" s="1">
        <f t="shared" si="28"/>
        <v>0</v>
      </c>
      <c r="AD105" s="3"/>
    </row>
    <row r="106" spans="1:30" ht="120.75" thickBot="1" x14ac:dyDescent="0.3">
      <c r="A106" s="7" t="s">
        <v>72</v>
      </c>
      <c r="B106" s="20" t="s">
        <v>6</v>
      </c>
      <c r="C106" s="36"/>
      <c r="D106" s="24"/>
      <c r="E106" s="40"/>
      <c r="F106" s="47"/>
      <c r="G106" s="29">
        <f t="shared" si="29"/>
        <v>0</v>
      </c>
      <c r="H106" s="58">
        <v>1000</v>
      </c>
      <c r="I106" s="58">
        <v>2500</v>
      </c>
      <c r="J106" s="58">
        <v>1500</v>
      </c>
      <c r="K106" s="58">
        <v>1200</v>
      </c>
      <c r="L106" s="59">
        <v>2700</v>
      </c>
      <c r="M106" s="60">
        <v>4708</v>
      </c>
      <c r="N106" s="58">
        <v>30</v>
      </c>
      <c r="O106" s="58">
        <v>50</v>
      </c>
      <c r="P106" s="61">
        <v>4400</v>
      </c>
      <c r="Q106" s="58">
        <v>500</v>
      </c>
      <c r="R106" s="55">
        <f t="shared" si="31"/>
        <v>18588</v>
      </c>
      <c r="S106" s="31">
        <f t="shared" si="30"/>
        <v>0</v>
      </c>
      <c r="T106" s="1">
        <f t="shared" si="21"/>
        <v>0</v>
      </c>
      <c r="U106" s="1">
        <f t="shared" si="22"/>
        <v>0</v>
      </c>
      <c r="V106" s="1">
        <f t="shared" si="23"/>
        <v>0</v>
      </c>
      <c r="W106" s="1">
        <f t="shared" si="24"/>
        <v>0</v>
      </c>
      <c r="X106" s="1">
        <f t="shared" si="25"/>
        <v>0</v>
      </c>
      <c r="Y106" s="1">
        <f t="shared" si="26"/>
        <v>0</v>
      </c>
      <c r="Z106" s="1">
        <f t="shared" si="32"/>
        <v>0</v>
      </c>
      <c r="AA106" s="1">
        <f t="shared" si="27"/>
        <v>0</v>
      </c>
      <c r="AB106" s="1">
        <f t="shared" si="33"/>
        <v>0</v>
      </c>
      <c r="AC106" s="1">
        <f t="shared" si="28"/>
        <v>0</v>
      </c>
      <c r="AD106" s="3"/>
    </row>
    <row r="107" spans="1:30" ht="117" customHeight="1" x14ac:dyDescent="0.25">
      <c r="A107" s="7" t="s">
        <v>130</v>
      </c>
      <c r="B107" s="21" t="s">
        <v>6</v>
      </c>
      <c r="C107" s="36"/>
      <c r="D107" s="24"/>
      <c r="E107" s="40" t="s">
        <v>108</v>
      </c>
      <c r="F107" s="47"/>
      <c r="G107" s="29">
        <f t="shared" si="29"/>
        <v>0</v>
      </c>
      <c r="H107" s="58">
        <v>250</v>
      </c>
      <c r="I107" s="58">
        <v>0</v>
      </c>
      <c r="J107" s="58">
        <v>0</v>
      </c>
      <c r="K107" s="58">
        <v>150</v>
      </c>
      <c r="L107" s="59">
        <v>300</v>
      </c>
      <c r="M107" s="65">
        <v>82</v>
      </c>
      <c r="N107" s="58">
        <v>0</v>
      </c>
      <c r="O107" s="58">
        <v>5</v>
      </c>
      <c r="P107" s="61">
        <v>0</v>
      </c>
      <c r="Q107" s="58">
        <v>300</v>
      </c>
      <c r="R107" s="55">
        <f t="shared" si="31"/>
        <v>1087</v>
      </c>
      <c r="S107" s="31">
        <f t="shared" si="30"/>
        <v>0</v>
      </c>
      <c r="T107" s="1">
        <f t="shared" si="21"/>
        <v>0</v>
      </c>
      <c r="U107" s="1">
        <f t="shared" si="22"/>
        <v>0</v>
      </c>
      <c r="V107" s="1">
        <f t="shared" si="23"/>
        <v>0</v>
      </c>
      <c r="W107" s="1">
        <f t="shared" si="24"/>
        <v>0</v>
      </c>
      <c r="X107" s="1">
        <f t="shared" si="25"/>
        <v>0</v>
      </c>
      <c r="Y107" s="1">
        <f t="shared" si="26"/>
        <v>0</v>
      </c>
      <c r="Z107" s="1">
        <f t="shared" si="32"/>
        <v>0</v>
      </c>
      <c r="AA107" s="1">
        <f t="shared" si="27"/>
        <v>0</v>
      </c>
      <c r="AB107" s="1">
        <f t="shared" si="33"/>
        <v>0</v>
      </c>
      <c r="AC107" s="1">
        <f t="shared" si="28"/>
        <v>0</v>
      </c>
      <c r="AD107" s="3"/>
    </row>
    <row r="108" spans="1:30" ht="69.75" customHeight="1" thickBot="1" x14ac:dyDescent="0.3">
      <c r="A108" s="7" t="s">
        <v>73</v>
      </c>
      <c r="B108" s="20" t="s">
        <v>6</v>
      </c>
      <c r="C108" s="36"/>
      <c r="D108" s="24"/>
      <c r="E108" s="40"/>
      <c r="F108" s="47"/>
      <c r="G108" s="29">
        <f t="shared" si="29"/>
        <v>0</v>
      </c>
      <c r="H108" s="58">
        <v>0</v>
      </c>
      <c r="I108" s="58"/>
      <c r="J108" s="58">
        <v>0</v>
      </c>
      <c r="K108" s="63">
        <v>10</v>
      </c>
      <c r="L108" s="58">
        <v>0</v>
      </c>
      <c r="M108" s="69">
        <v>0</v>
      </c>
      <c r="N108" s="58">
        <v>10</v>
      </c>
      <c r="O108" s="58">
        <v>1</v>
      </c>
      <c r="P108" s="61">
        <v>0</v>
      </c>
      <c r="Q108" s="58">
        <v>0</v>
      </c>
      <c r="R108" s="55">
        <f t="shared" si="31"/>
        <v>21</v>
      </c>
      <c r="S108" s="31">
        <f t="shared" si="30"/>
        <v>0</v>
      </c>
      <c r="T108" s="1">
        <f t="shared" si="21"/>
        <v>0</v>
      </c>
      <c r="U108" s="1">
        <f t="shared" si="22"/>
        <v>0</v>
      </c>
      <c r="V108" s="1">
        <f t="shared" si="23"/>
        <v>0</v>
      </c>
      <c r="W108" s="1">
        <f t="shared" si="24"/>
        <v>0</v>
      </c>
      <c r="X108" s="1">
        <f t="shared" si="25"/>
        <v>0</v>
      </c>
      <c r="Y108" s="1">
        <f t="shared" si="26"/>
        <v>0</v>
      </c>
      <c r="Z108" s="1">
        <f t="shared" si="32"/>
        <v>0</v>
      </c>
      <c r="AA108" s="1">
        <f t="shared" si="27"/>
        <v>0</v>
      </c>
      <c r="AB108" s="1">
        <f t="shared" si="33"/>
        <v>0</v>
      </c>
      <c r="AC108" s="1">
        <f t="shared" si="28"/>
        <v>0</v>
      </c>
      <c r="AD108" s="3"/>
    </row>
    <row r="109" spans="1:30" ht="69.75" customHeight="1" thickBot="1" x14ac:dyDescent="0.3">
      <c r="A109" s="7" t="s">
        <v>140</v>
      </c>
      <c r="B109" s="20" t="s">
        <v>6</v>
      </c>
      <c r="C109" s="36"/>
      <c r="D109" s="24"/>
      <c r="E109" s="40"/>
      <c r="F109" s="47"/>
      <c r="G109" s="29">
        <f t="shared" ref="G109" si="34">(C109+D109)/2</f>
        <v>0</v>
      </c>
      <c r="H109" s="66">
        <v>0</v>
      </c>
      <c r="I109" s="67">
        <v>0</v>
      </c>
      <c r="J109" s="67">
        <v>0</v>
      </c>
      <c r="K109" s="58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6">
        <v>0</v>
      </c>
      <c r="R109" s="55">
        <f t="shared" si="31"/>
        <v>0</v>
      </c>
      <c r="S109" s="31">
        <f t="shared" ref="S109" si="35">G109*R109</f>
        <v>0</v>
      </c>
      <c r="T109" s="1">
        <f t="shared" ref="T109" si="36">(G109*H109)</f>
        <v>0</v>
      </c>
      <c r="U109" s="1">
        <f t="shared" si="22"/>
        <v>0</v>
      </c>
      <c r="V109" s="1">
        <f t="shared" ref="V109" si="37">(G109*J109)</f>
        <v>0</v>
      </c>
      <c r="W109" s="1">
        <f t="shared" si="24"/>
        <v>0</v>
      </c>
      <c r="X109" s="1">
        <f t="shared" ref="X109" si="38">(G109*L109)</f>
        <v>0</v>
      </c>
      <c r="Y109" s="1">
        <f t="shared" ref="Y109" si="39">(G109*M109)</f>
        <v>0</v>
      </c>
      <c r="Z109" s="1">
        <f t="shared" ref="Z109" si="40">(G109*N109)</f>
        <v>0</v>
      </c>
      <c r="AA109" s="1">
        <f t="shared" ref="AA109" si="41">(G109*O109)</f>
        <v>0</v>
      </c>
      <c r="AB109" s="1">
        <f t="shared" si="33"/>
        <v>0</v>
      </c>
      <c r="AC109" s="1">
        <f t="shared" ref="AC109" si="42">(G109*Q109)</f>
        <v>0</v>
      </c>
      <c r="AD109" s="3"/>
    </row>
    <row r="110" spans="1:30" ht="39" customHeight="1" x14ac:dyDescent="0.25">
      <c r="A110" s="12" t="s">
        <v>83</v>
      </c>
      <c r="B110" s="11"/>
      <c r="C110" s="37"/>
      <c r="D110" s="25"/>
      <c r="E110" s="41"/>
      <c r="F110" s="49"/>
      <c r="G110" s="28"/>
      <c r="I110" s="1"/>
      <c r="J110" s="2"/>
      <c r="R110" s="32" t="s">
        <v>7</v>
      </c>
      <c r="S110" s="33">
        <f ca="1">SUM(S4:S109)</f>
        <v>0</v>
      </c>
      <c r="T110" s="3">
        <f>SUM(T4:T109)</f>
        <v>0</v>
      </c>
      <c r="U110" s="3">
        <f t="shared" ref="U110:AA110" si="43">SUM(U4:U109)</f>
        <v>0</v>
      </c>
      <c r="V110" s="3">
        <f t="shared" ca="1" si="43"/>
        <v>0</v>
      </c>
      <c r="W110" s="3">
        <f t="shared" si="43"/>
        <v>0</v>
      </c>
      <c r="X110" s="3">
        <f t="shared" si="43"/>
        <v>0</v>
      </c>
      <c r="Y110" s="3">
        <f t="shared" si="43"/>
        <v>0</v>
      </c>
      <c r="Z110" s="3">
        <f t="shared" si="43"/>
        <v>0</v>
      </c>
      <c r="AA110" s="3">
        <f t="shared" si="43"/>
        <v>0</v>
      </c>
      <c r="AB110" s="3">
        <f t="shared" si="33"/>
        <v>0</v>
      </c>
      <c r="AC110" s="3">
        <f>SUM(AC5:AC108)</f>
        <v>0</v>
      </c>
      <c r="AD110" s="3"/>
    </row>
    <row r="111" spans="1:30" x14ac:dyDescent="0.25">
      <c r="B111" s="27"/>
    </row>
    <row r="112" spans="1:30" x14ac:dyDescent="0.25">
      <c r="B112" s="27"/>
    </row>
    <row r="113" spans="2:2" x14ac:dyDescent="0.25">
      <c r="B113" s="27"/>
    </row>
    <row r="114" spans="2:2" x14ac:dyDescent="0.25">
      <c r="B114" s="27"/>
    </row>
    <row r="115" spans="2:2" x14ac:dyDescent="0.25">
      <c r="B115" s="27"/>
    </row>
    <row r="116" spans="2:2" x14ac:dyDescent="0.25">
      <c r="B116" s="27"/>
    </row>
    <row r="117" spans="2:2" x14ac:dyDescent="0.25">
      <c r="B117" s="27"/>
    </row>
    <row r="118" spans="2:2" x14ac:dyDescent="0.25">
      <c r="B118" s="27"/>
    </row>
    <row r="119" spans="2:2" x14ac:dyDescent="0.25">
      <c r="B119" s="27"/>
    </row>
    <row r="120" spans="2:2" x14ac:dyDescent="0.25">
      <c r="B120" s="27"/>
    </row>
    <row r="121" spans="2:2" x14ac:dyDescent="0.25">
      <c r="B121" s="27"/>
    </row>
    <row r="122" spans="2:2" x14ac:dyDescent="0.25">
      <c r="B122" s="27"/>
    </row>
    <row r="123" spans="2:2" x14ac:dyDescent="0.25">
      <c r="B123" s="27"/>
    </row>
    <row r="124" spans="2:2" x14ac:dyDescent="0.25">
      <c r="B124" s="27"/>
    </row>
    <row r="125" spans="2:2" x14ac:dyDescent="0.25">
      <c r="B125" s="27"/>
    </row>
    <row r="126" spans="2:2" x14ac:dyDescent="0.25">
      <c r="B126" s="27"/>
    </row>
    <row r="127" spans="2:2" x14ac:dyDescent="0.25">
      <c r="B127" s="27"/>
    </row>
    <row r="128" spans="2:2" x14ac:dyDescent="0.25">
      <c r="B128" s="27"/>
    </row>
    <row r="129" spans="2:2" x14ac:dyDescent="0.25">
      <c r="B129" s="27"/>
    </row>
    <row r="130" spans="2:2" x14ac:dyDescent="0.25">
      <c r="B130" s="27"/>
    </row>
    <row r="131" spans="2:2" x14ac:dyDescent="0.25">
      <c r="B131" s="27"/>
    </row>
    <row r="132" spans="2:2" x14ac:dyDescent="0.25">
      <c r="B132" s="27"/>
    </row>
    <row r="133" spans="2:2" x14ac:dyDescent="0.25">
      <c r="B133" s="27"/>
    </row>
    <row r="134" spans="2:2" x14ac:dyDescent="0.25">
      <c r="B134" s="27"/>
    </row>
    <row r="135" spans="2:2" x14ac:dyDescent="0.25">
      <c r="B135" s="27"/>
    </row>
    <row r="136" spans="2:2" x14ac:dyDescent="0.25">
      <c r="B136" s="27"/>
    </row>
    <row r="137" spans="2:2" x14ac:dyDescent="0.25">
      <c r="B137" s="27"/>
    </row>
    <row r="138" spans="2:2" x14ac:dyDescent="0.25">
      <c r="B138" s="27"/>
    </row>
    <row r="139" spans="2:2" x14ac:dyDescent="0.25">
      <c r="B139" s="27"/>
    </row>
    <row r="140" spans="2:2" x14ac:dyDescent="0.25">
      <c r="B140" s="27"/>
    </row>
    <row r="141" spans="2:2" x14ac:dyDescent="0.25">
      <c r="B141" s="27"/>
    </row>
    <row r="142" spans="2:2" x14ac:dyDescent="0.25">
      <c r="B142" s="27"/>
    </row>
    <row r="143" spans="2:2" x14ac:dyDescent="0.25">
      <c r="B143" s="27"/>
    </row>
    <row r="144" spans="2:2" x14ac:dyDescent="0.25">
      <c r="B144" s="27"/>
    </row>
    <row r="145" spans="2:2" x14ac:dyDescent="0.25">
      <c r="B145" s="27"/>
    </row>
    <row r="146" spans="2:2" x14ac:dyDescent="0.25">
      <c r="B146" s="27"/>
    </row>
    <row r="147" spans="2:2" x14ac:dyDescent="0.25">
      <c r="B147" s="27"/>
    </row>
    <row r="148" spans="2:2" x14ac:dyDescent="0.25">
      <c r="B148" s="27"/>
    </row>
    <row r="149" spans="2:2" x14ac:dyDescent="0.25">
      <c r="B149" s="27"/>
    </row>
    <row r="150" spans="2:2" x14ac:dyDescent="0.25">
      <c r="B150" s="27"/>
    </row>
    <row r="151" spans="2:2" x14ac:dyDescent="0.25">
      <c r="B151" s="27"/>
    </row>
    <row r="152" spans="2:2" x14ac:dyDescent="0.25">
      <c r="B152" s="27"/>
    </row>
    <row r="153" spans="2:2" x14ac:dyDescent="0.25">
      <c r="B153" s="27"/>
    </row>
    <row r="154" spans="2:2" x14ac:dyDescent="0.25">
      <c r="B154" s="27"/>
    </row>
    <row r="155" spans="2:2" x14ac:dyDescent="0.25">
      <c r="B155" s="27"/>
    </row>
    <row r="156" spans="2:2" x14ac:dyDescent="0.25">
      <c r="B156" s="27"/>
    </row>
    <row r="157" spans="2:2" x14ac:dyDescent="0.25">
      <c r="B157" s="27"/>
    </row>
    <row r="158" spans="2:2" x14ac:dyDescent="0.25">
      <c r="B158" s="27"/>
    </row>
    <row r="159" spans="2:2" x14ac:dyDescent="0.25">
      <c r="B159" s="27"/>
    </row>
    <row r="160" spans="2:2" x14ac:dyDescent="0.25">
      <c r="B160" s="27"/>
    </row>
    <row r="161" spans="2:2" x14ac:dyDescent="0.25">
      <c r="B161" s="27"/>
    </row>
    <row r="162" spans="2:2" x14ac:dyDescent="0.25">
      <c r="B162" s="27"/>
    </row>
    <row r="163" spans="2:2" x14ac:dyDescent="0.25">
      <c r="B163" s="27"/>
    </row>
    <row r="164" spans="2:2" x14ac:dyDescent="0.25">
      <c r="B164" s="27"/>
    </row>
    <row r="165" spans="2:2" x14ac:dyDescent="0.25">
      <c r="B165" s="27"/>
    </row>
    <row r="166" spans="2:2" x14ac:dyDescent="0.25">
      <c r="B166" s="27"/>
    </row>
    <row r="167" spans="2:2" x14ac:dyDescent="0.25">
      <c r="B167" s="27"/>
    </row>
    <row r="168" spans="2:2" x14ac:dyDescent="0.25">
      <c r="B168" s="27"/>
    </row>
    <row r="169" spans="2:2" x14ac:dyDescent="0.25">
      <c r="B169" s="27"/>
    </row>
    <row r="170" spans="2:2" x14ac:dyDescent="0.25">
      <c r="B170" s="27"/>
    </row>
    <row r="171" spans="2:2" x14ac:dyDescent="0.25">
      <c r="B171" s="27"/>
    </row>
    <row r="172" spans="2:2" x14ac:dyDescent="0.25">
      <c r="B172" s="27"/>
    </row>
    <row r="173" spans="2:2" x14ac:dyDescent="0.25">
      <c r="B173" s="27"/>
    </row>
    <row r="174" spans="2:2" x14ac:dyDescent="0.25">
      <c r="B174" s="27"/>
    </row>
    <row r="175" spans="2:2" x14ac:dyDescent="0.25">
      <c r="B175" s="27"/>
    </row>
    <row r="176" spans="2:2" x14ac:dyDescent="0.25">
      <c r="B176" s="27"/>
    </row>
    <row r="177" spans="2:2" x14ac:dyDescent="0.25">
      <c r="B177" s="27"/>
    </row>
    <row r="178" spans="2:2" x14ac:dyDescent="0.25">
      <c r="B178" s="27"/>
    </row>
    <row r="179" spans="2:2" x14ac:dyDescent="0.25">
      <c r="B179" s="27"/>
    </row>
    <row r="180" spans="2:2" x14ac:dyDescent="0.25">
      <c r="B180" s="27"/>
    </row>
    <row r="181" spans="2:2" x14ac:dyDescent="0.25">
      <c r="B181" s="27"/>
    </row>
    <row r="182" spans="2:2" x14ac:dyDescent="0.25">
      <c r="B182" s="27"/>
    </row>
    <row r="183" spans="2:2" x14ac:dyDescent="0.25">
      <c r="B183" s="27"/>
    </row>
    <row r="184" spans="2:2" x14ac:dyDescent="0.25">
      <c r="B184" s="27"/>
    </row>
    <row r="185" spans="2:2" x14ac:dyDescent="0.25">
      <c r="B185" s="27"/>
    </row>
    <row r="186" spans="2:2" x14ac:dyDescent="0.25">
      <c r="B186" s="27"/>
    </row>
    <row r="187" spans="2:2" x14ac:dyDescent="0.25">
      <c r="B187" s="27"/>
    </row>
    <row r="188" spans="2:2" x14ac:dyDescent="0.25">
      <c r="B188" s="27"/>
    </row>
    <row r="189" spans="2:2" x14ac:dyDescent="0.25">
      <c r="B189" s="27"/>
    </row>
    <row r="190" spans="2:2" x14ac:dyDescent="0.25">
      <c r="B190" s="27"/>
    </row>
    <row r="191" spans="2:2" x14ac:dyDescent="0.25">
      <c r="B191" s="27"/>
    </row>
    <row r="192" spans="2:2" x14ac:dyDescent="0.25">
      <c r="B192" s="27"/>
    </row>
    <row r="193" spans="2:2" x14ac:dyDescent="0.25">
      <c r="B193" s="27"/>
    </row>
    <row r="194" spans="2:2" x14ac:dyDescent="0.25">
      <c r="B194" s="27"/>
    </row>
    <row r="195" spans="2:2" x14ac:dyDescent="0.25">
      <c r="B195" s="27"/>
    </row>
    <row r="196" spans="2:2" x14ac:dyDescent="0.25">
      <c r="B196" s="27"/>
    </row>
    <row r="197" spans="2:2" x14ac:dyDescent="0.25">
      <c r="B197" s="27"/>
    </row>
    <row r="198" spans="2:2" x14ac:dyDescent="0.25">
      <c r="B198" s="27"/>
    </row>
    <row r="199" spans="2:2" x14ac:dyDescent="0.25">
      <c r="B199" s="27"/>
    </row>
    <row r="200" spans="2:2" x14ac:dyDescent="0.25">
      <c r="B200" s="27"/>
    </row>
    <row r="201" spans="2:2" x14ac:dyDescent="0.25">
      <c r="B201" s="27"/>
    </row>
    <row r="202" spans="2:2" x14ac:dyDescent="0.25">
      <c r="B202" s="27"/>
    </row>
    <row r="203" spans="2:2" x14ac:dyDescent="0.25">
      <c r="B203" s="27"/>
    </row>
    <row r="204" spans="2:2" x14ac:dyDescent="0.25">
      <c r="B204" s="27"/>
    </row>
    <row r="205" spans="2:2" x14ac:dyDescent="0.25">
      <c r="B205" s="27"/>
    </row>
    <row r="206" spans="2:2" x14ac:dyDescent="0.25">
      <c r="B206" s="27"/>
    </row>
    <row r="207" spans="2:2" x14ac:dyDescent="0.25">
      <c r="B207" s="27"/>
    </row>
    <row r="208" spans="2:2" x14ac:dyDescent="0.25">
      <c r="B208" s="27"/>
    </row>
    <row r="209" spans="2:2" x14ac:dyDescent="0.25">
      <c r="B209" s="27"/>
    </row>
    <row r="210" spans="2:2" x14ac:dyDescent="0.25">
      <c r="B210" s="27"/>
    </row>
    <row r="211" spans="2:2" x14ac:dyDescent="0.25">
      <c r="B211" s="27"/>
    </row>
    <row r="212" spans="2:2" x14ac:dyDescent="0.25">
      <c r="B212" s="27"/>
    </row>
    <row r="213" spans="2:2" x14ac:dyDescent="0.25">
      <c r="B213" s="27"/>
    </row>
    <row r="214" spans="2:2" x14ac:dyDescent="0.25">
      <c r="B214" s="27"/>
    </row>
    <row r="215" spans="2:2" x14ac:dyDescent="0.25">
      <c r="B215" s="27"/>
    </row>
    <row r="216" spans="2:2" x14ac:dyDescent="0.25">
      <c r="B216" s="27"/>
    </row>
    <row r="217" spans="2:2" x14ac:dyDescent="0.25">
      <c r="B217" s="27"/>
    </row>
    <row r="218" spans="2:2" x14ac:dyDescent="0.25">
      <c r="B218" s="27"/>
    </row>
    <row r="219" spans="2:2" x14ac:dyDescent="0.25">
      <c r="B219" s="27"/>
    </row>
    <row r="220" spans="2:2" x14ac:dyDescent="0.25">
      <c r="B220" s="27"/>
    </row>
    <row r="221" spans="2:2" x14ac:dyDescent="0.25">
      <c r="B221" s="27"/>
    </row>
    <row r="222" spans="2:2" x14ac:dyDescent="0.25">
      <c r="B222" s="27"/>
    </row>
    <row r="223" spans="2:2" x14ac:dyDescent="0.25">
      <c r="B223" s="27"/>
    </row>
    <row r="224" spans="2:2" x14ac:dyDescent="0.25">
      <c r="B224" s="27"/>
    </row>
    <row r="225" spans="2:2" x14ac:dyDescent="0.25">
      <c r="B225" s="27"/>
    </row>
    <row r="226" spans="2:2" x14ac:dyDescent="0.25">
      <c r="B226" s="27"/>
    </row>
    <row r="227" spans="2:2" x14ac:dyDescent="0.25">
      <c r="B227" s="27"/>
    </row>
    <row r="228" spans="2:2" x14ac:dyDescent="0.25">
      <c r="B228" s="27"/>
    </row>
    <row r="229" spans="2:2" x14ac:dyDescent="0.25">
      <c r="B229" s="27"/>
    </row>
    <row r="230" spans="2:2" x14ac:dyDescent="0.25">
      <c r="B230" s="27"/>
    </row>
    <row r="231" spans="2:2" x14ac:dyDescent="0.25">
      <c r="B231" s="27"/>
    </row>
    <row r="232" spans="2:2" x14ac:dyDescent="0.25">
      <c r="B232" s="27"/>
    </row>
    <row r="233" spans="2:2" x14ac:dyDescent="0.25">
      <c r="B233" s="27"/>
    </row>
    <row r="234" spans="2:2" x14ac:dyDescent="0.25">
      <c r="B234" s="27"/>
    </row>
    <row r="235" spans="2:2" x14ac:dyDescent="0.25">
      <c r="B235" s="27"/>
    </row>
    <row r="236" spans="2:2" x14ac:dyDescent="0.25">
      <c r="B236" s="27"/>
    </row>
    <row r="237" spans="2:2" x14ac:dyDescent="0.25">
      <c r="B237" s="27"/>
    </row>
    <row r="238" spans="2:2" x14ac:dyDescent="0.25">
      <c r="B238" s="27"/>
    </row>
    <row r="239" spans="2:2" x14ac:dyDescent="0.25">
      <c r="B239" s="27"/>
    </row>
    <row r="240" spans="2:2" x14ac:dyDescent="0.25">
      <c r="B240" s="27"/>
    </row>
    <row r="241" spans="2:2" x14ac:dyDescent="0.25">
      <c r="B241" s="27"/>
    </row>
    <row r="242" spans="2:2" x14ac:dyDescent="0.25">
      <c r="B242" s="27"/>
    </row>
    <row r="243" spans="2:2" x14ac:dyDescent="0.25">
      <c r="B243" s="27"/>
    </row>
    <row r="244" spans="2:2" x14ac:dyDescent="0.25">
      <c r="B244" s="27"/>
    </row>
    <row r="245" spans="2:2" x14ac:dyDescent="0.25">
      <c r="B245" s="27"/>
    </row>
    <row r="246" spans="2:2" x14ac:dyDescent="0.25">
      <c r="B246" s="27"/>
    </row>
    <row r="247" spans="2:2" x14ac:dyDescent="0.25">
      <c r="B247" s="27"/>
    </row>
    <row r="248" spans="2:2" x14ac:dyDescent="0.25">
      <c r="B248" s="27"/>
    </row>
    <row r="249" spans="2:2" x14ac:dyDescent="0.25">
      <c r="B249" s="27"/>
    </row>
    <row r="250" spans="2:2" x14ac:dyDescent="0.25">
      <c r="B250" s="27"/>
    </row>
    <row r="251" spans="2:2" x14ac:dyDescent="0.25">
      <c r="B251" s="27"/>
    </row>
    <row r="252" spans="2:2" x14ac:dyDescent="0.25">
      <c r="B252" s="27"/>
    </row>
    <row r="253" spans="2:2" x14ac:dyDescent="0.25">
      <c r="B253" s="27"/>
    </row>
    <row r="254" spans="2:2" x14ac:dyDescent="0.25">
      <c r="B254" s="27"/>
    </row>
    <row r="255" spans="2:2" x14ac:dyDescent="0.25">
      <c r="B255" s="27"/>
    </row>
    <row r="256" spans="2:2" x14ac:dyDescent="0.25">
      <c r="B256" s="27"/>
    </row>
    <row r="257" spans="2:2" x14ac:dyDescent="0.25">
      <c r="B257" s="27"/>
    </row>
    <row r="258" spans="2:2" x14ac:dyDescent="0.25">
      <c r="B258" s="27"/>
    </row>
    <row r="259" spans="2:2" x14ac:dyDescent="0.25">
      <c r="B259" s="27"/>
    </row>
    <row r="260" spans="2:2" x14ac:dyDescent="0.25">
      <c r="B260" s="27"/>
    </row>
    <row r="261" spans="2:2" x14ac:dyDescent="0.25">
      <c r="B261" s="27"/>
    </row>
    <row r="262" spans="2:2" x14ac:dyDescent="0.25">
      <c r="B262" s="27"/>
    </row>
    <row r="263" spans="2:2" x14ac:dyDescent="0.25">
      <c r="B263" s="27"/>
    </row>
    <row r="264" spans="2:2" x14ac:dyDescent="0.25">
      <c r="B264" s="27"/>
    </row>
    <row r="265" spans="2:2" x14ac:dyDescent="0.25">
      <c r="B265" s="27"/>
    </row>
    <row r="266" spans="2:2" x14ac:dyDescent="0.25">
      <c r="B266" s="27"/>
    </row>
    <row r="267" spans="2:2" x14ac:dyDescent="0.25">
      <c r="B267" s="27"/>
    </row>
    <row r="268" spans="2:2" x14ac:dyDescent="0.25">
      <c r="B268" s="27"/>
    </row>
    <row r="269" spans="2:2" x14ac:dyDescent="0.25">
      <c r="B269" s="27"/>
    </row>
    <row r="270" spans="2:2" x14ac:dyDescent="0.25">
      <c r="B270" s="27"/>
    </row>
    <row r="271" spans="2:2" x14ac:dyDescent="0.25">
      <c r="B271" s="27"/>
    </row>
    <row r="272" spans="2:2" x14ac:dyDescent="0.25">
      <c r="B272" s="27"/>
    </row>
    <row r="273" spans="2:2" x14ac:dyDescent="0.25">
      <c r="B273" s="27"/>
    </row>
    <row r="274" spans="2:2" x14ac:dyDescent="0.25">
      <c r="B274" s="27"/>
    </row>
    <row r="275" spans="2:2" x14ac:dyDescent="0.25">
      <c r="B275" s="27"/>
    </row>
    <row r="276" spans="2:2" x14ac:dyDescent="0.25">
      <c r="B276" s="27"/>
    </row>
    <row r="277" spans="2:2" x14ac:dyDescent="0.25">
      <c r="B277" s="27"/>
    </row>
    <row r="278" spans="2:2" x14ac:dyDescent="0.25">
      <c r="B278" s="27"/>
    </row>
    <row r="279" spans="2:2" x14ac:dyDescent="0.25">
      <c r="B279" s="27"/>
    </row>
    <row r="280" spans="2:2" x14ac:dyDescent="0.25">
      <c r="B280" s="27"/>
    </row>
    <row r="281" spans="2:2" x14ac:dyDescent="0.25">
      <c r="B281" s="27"/>
    </row>
    <row r="282" spans="2:2" x14ac:dyDescent="0.25">
      <c r="B282" s="27"/>
    </row>
    <row r="283" spans="2:2" x14ac:dyDescent="0.25">
      <c r="B283" s="27"/>
    </row>
    <row r="284" spans="2:2" x14ac:dyDescent="0.25">
      <c r="B284" s="27"/>
    </row>
    <row r="285" spans="2:2" x14ac:dyDescent="0.25">
      <c r="B285" s="27"/>
    </row>
    <row r="286" spans="2:2" x14ac:dyDescent="0.25">
      <c r="B286" s="27"/>
    </row>
    <row r="287" spans="2:2" x14ac:dyDescent="0.25">
      <c r="B287" s="27"/>
    </row>
    <row r="288" spans="2:2" x14ac:dyDescent="0.25">
      <c r="B288" s="27"/>
    </row>
    <row r="289" spans="2:2" x14ac:dyDescent="0.25">
      <c r="B289" s="27"/>
    </row>
    <row r="290" spans="2:2" x14ac:dyDescent="0.25">
      <c r="B290" s="27"/>
    </row>
    <row r="291" spans="2:2" x14ac:dyDescent="0.25">
      <c r="B291" s="27"/>
    </row>
    <row r="292" spans="2:2" x14ac:dyDescent="0.25">
      <c r="B292" s="27"/>
    </row>
    <row r="293" spans="2:2" x14ac:dyDescent="0.25">
      <c r="B293" s="27"/>
    </row>
    <row r="294" spans="2:2" x14ac:dyDescent="0.25">
      <c r="B294" s="27"/>
    </row>
    <row r="295" spans="2:2" x14ac:dyDescent="0.25">
      <c r="B295" s="27"/>
    </row>
    <row r="296" spans="2:2" x14ac:dyDescent="0.25">
      <c r="B296" s="27"/>
    </row>
    <row r="297" spans="2:2" x14ac:dyDescent="0.25">
      <c r="B297" s="27"/>
    </row>
    <row r="298" spans="2:2" x14ac:dyDescent="0.25">
      <c r="B298" s="27"/>
    </row>
    <row r="299" spans="2:2" x14ac:dyDescent="0.25">
      <c r="B299" s="27"/>
    </row>
    <row r="300" spans="2:2" x14ac:dyDescent="0.25">
      <c r="B300" s="27"/>
    </row>
    <row r="301" spans="2:2" x14ac:dyDescent="0.25">
      <c r="B301" s="27"/>
    </row>
    <row r="302" spans="2:2" x14ac:dyDescent="0.25">
      <c r="B302" s="27"/>
    </row>
    <row r="303" spans="2:2" x14ac:dyDescent="0.25">
      <c r="B303" s="27"/>
    </row>
    <row r="304" spans="2:2" x14ac:dyDescent="0.25">
      <c r="B304" s="27"/>
    </row>
    <row r="305" spans="2:2" x14ac:dyDescent="0.25">
      <c r="B305" s="27"/>
    </row>
    <row r="306" spans="2:2" x14ac:dyDescent="0.25">
      <c r="B306" s="27"/>
    </row>
    <row r="307" spans="2:2" x14ac:dyDescent="0.25">
      <c r="B307" s="27"/>
    </row>
    <row r="308" spans="2:2" x14ac:dyDescent="0.25">
      <c r="B308" s="27"/>
    </row>
    <row r="309" spans="2:2" x14ac:dyDescent="0.25">
      <c r="B309" s="27"/>
    </row>
    <row r="310" spans="2:2" x14ac:dyDescent="0.25">
      <c r="B310" s="27"/>
    </row>
    <row r="311" spans="2:2" x14ac:dyDescent="0.25">
      <c r="B311" s="27"/>
    </row>
    <row r="312" spans="2:2" x14ac:dyDescent="0.25">
      <c r="B312" s="27"/>
    </row>
    <row r="313" spans="2:2" x14ac:dyDescent="0.25">
      <c r="B313" s="27"/>
    </row>
    <row r="314" spans="2:2" x14ac:dyDescent="0.25">
      <c r="B314" s="27"/>
    </row>
    <row r="315" spans="2:2" x14ac:dyDescent="0.25">
      <c r="B315" s="27"/>
    </row>
    <row r="316" spans="2:2" x14ac:dyDescent="0.25">
      <c r="B316" s="27"/>
    </row>
    <row r="317" spans="2:2" x14ac:dyDescent="0.25">
      <c r="B317" s="27"/>
    </row>
    <row r="318" spans="2:2" x14ac:dyDescent="0.25">
      <c r="B318" s="27"/>
    </row>
    <row r="319" spans="2:2" x14ac:dyDescent="0.25">
      <c r="B319" s="27"/>
    </row>
    <row r="320" spans="2:2" x14ac:dyDescent="0.25">
      <c r="B320" s="27"/>
    </row>
    <row r="321" spans="2:2" x14ac:dyDescent="0.25">
      <c r="B321" s="27"/>
    </row>
    <row r="322" spans="2:2" x14ac:dyDescent="0.25">
      <c r="B322" s="27"/>
    </row>
    <row r="323" spans="2:2" x14ac:dyDescent="0.25">
      <c r="B323" s="27"/>
    </row>
    <row r="324" spans="2:2" x14ac:dyDescent="0.25">
      <c r="B324" s="27"/>
    </row>
    <row r="325" spans="2:2" x14ac:dyDescent="0.25">
      <c r="B325" s="27"/>
    </row>
    <row r="326" spans="2:2" x14ac:dyDescent="0.25">
      <c r="B326" s="27"/>
    </row>
    <row r="327" spans="2:2" x14ac:dyDescent="0.25">
      <c r="B327" s="27"/>
    </row>
    <row r="328" spans="2:2" x14ac:dyDescent="0.25">
      <c r="B328" s="27"/>
    </row>
    <row r="329" spans="2:2" x14ac:dyDescent="0.25">
      <c r="B329" s="27"/>
    </row>
    <row r="330" spans="2:2" x14ac:dyDescent="0.25">
      <c r="B330" s="27"/>
    </row>
    <row r="331" spans="2:2" x14ac:dyDescent="0.25">
      <c r="B331" s="27"/>
    </row>
    <row r="332" spans="2:2" x14ac:dyDescent="0.25">
      <c r="B332" s="27"/>
    </row>
    <row r="333" spans="2:2" x14ac:dyDescent="0.25">
      <c r="B333" s="27"/>
    </row>
    <row r="334" spans="2:2" x14ac:dyDescent="0.25">
      <c r="B334" s="27"/>
    </row>
    <row r="335" spans="2:2" x14ac:dyDescent="0.25">
      <c r="B335" s="27"/>
    </row>
    <row r="336" spans="2:2" x14ac:dyDescent="0.25">
      <c r="B336" s="27"/>
    </row>
    <row r="337" spans="2:2" x14ac:dyDescent="0.25">
      <c r="B337" s="27"/>
    </row>
    <row r="338" spans="2:2" x14ac:dyDescent="0.25">
      <c r="B338" s="27"/>
    </row>
    <row r="339" spans="2:2" x14ac:dyDescent="0.25">
      <c r="B339" s="27"/>
    </row>
    <row r="340" spans="2:2" x14ac:dyDescent="0.25">
      <c r="B340" s="27"/>
    </row>
    <row r="341" spans="2:2" x14ac:dyDescent="0.25">
      <c r="B341" s="27"/>
    </row>
    <row r="342" spans="2:2" x14ac:dyDescent="0.25">
      <c r="B342" s="27"/>
    </row>
    <row r="343" spans="2:2" x14ac:dyDescent="0.25">
      <c r="B343" s="27"/>
    </row>
    <row r="344" spans="2:2" x14ac:dyDescent="0.25">
      <c r="B344" s="27"/>
    </row>
    <row r="345" spans="2:2" x14ac:dyDescent="0.25">
      <c r="B345" s="27"/>
    </row>
    <row r="346" spans="2:2" x14ac:dyDescent="0.25">
      <c r="B346" s="27"/>
    </row>
    <row r="347" spans="2:2" x14ac:dyDescent="0.25">
      <c r="B347" s="27"/>
    </row>
    <row r="348" spans="2:2" x14ac:dyDescent="0.25">
      <c r="B348" s="27"/>
    </row>
    <row r="349" spans="2:2" x14ac:dyDescent="0.25">
      <c r="B349" s="27"/>
    </row>
    <row r="350" spans="2:2" x14ac:dyDescent="0.25">
      <c r="B350" s="27"/>
    </row>
    <row r="351" spans="2:2" x14ac:dyDescent="0.25">
      <c r="B351" s="27"/>
    </row>
    <row r="352" spans="2:2" x14ac:dyDescent="0.25">
      <c r="B352" s="27"/>
    </row>
    <row r="353" spans="2:2" x14ac:dyDescent="0.25">
      <c r="B353" s="27"/>
    </row>
    <row r="354" spans="2:2" x14ac:dyDescent="0.25">
      <c r="B354" s="27"/>
    </row>
    <row r="355" spans="2:2" x14ac:dyDescent="0.25">
      <c r="B355" s="27"/>
    </row>
    <row r="356" spans="2:2" x14ac:dyDescent="0.25">
      <c r="B356" s="27"/>
    </row>
    <row r="357" spans="2:2" x14ac:dyDescent="0.25">
      <c r="B357" s="27"/>
    </row>
    <row r="358" spans="2:2" x14ac:dyDescent="0.25">
      <c r="B358" s="27"/>
    </row>
    <row r="359" spans="2:2" x14ac:dyDescent="0.25">
      <c r="B359" s="27"/>
    </row>
    <row r="360" spans="2:2" x14ac:dyDescent="0.25">
      <c r="B360" s="27"/>
    </row>
    <row r="361" spans="2:2" x14ac:dyDescent="0.25">
      <c r="B361" s="27"/>
    </row>
    <row r="362" spans="2:2" x14ac:dyDescent="0.25">
      <c r="B362" s="27"/>
    </row>
    <row r="363" spans="2:2" x14ac:dyDescent="0.25">
      <c r="B363" s="27"/>
    </row>
    <row r="364" spans="2:2" x14ac:dyDescent="0.25">
      <c r="B364" s="27"/>
    </row>
    <row r="365" spans="2:2" x14ac:dyDescent="0.25">
      <c r="B365" s="27"/>
    </row>
    <row r="366" spans="2:2" x14ac:dyDescent="0.25">
      <c r="B366" s="27"/>
    </row>
    <row r="367" spans="2:2" x14ac:dyDescent="0.25">
      <c r="B367" s="27"/>
    </row>
    <row r="368" spans="2:2" x14ac:dyDescent="0.25">
      <c r="B368" s="27"/>
    </row>
    <row r="369" spans="2:2" x14ac:dyDescent="0.25">
      <c r="B369" s="27"/>
    </row>
    <row r="370" spans="2:2" x14ac:dyDescent="0.25">
      <c r="B370" s="27"/>
    </row>
    <row r="371" spans="2:2" x14ac:dyDescent="0.25">
      <c r="B371" s="27"/>
    </row>
    <row r="372" spans="2:2" x14ac:dyDescent="0.25">
      <c r="B372" s="27"/>
    </row>
    <row r="373" spans="2:2" x14ac:dyDescent="0.25">
      <c r="B373" s="27"/>
    </row>
    <row r="374" spans="2:2" x14ac:dyDescent="0.25">
      <c r="B374" s="27"/>
    </row>
    <row r="375" spans="2:2" x14ac:dyDescent="0.25">
      <c r="B375" s="27"/>
    </row>
    <row r="376" spans="2:2" x14ac:dyDescent="0.25">
      <c r="B376" s="27"/>
    </row>
    <row r="377" spans="2:2" x14ac:dyDescent="0.25">
      <c r="B377" s="27"/>
    </row>
    <row r="378" spans="2:2" x14ac:dyDescent="0.25">
      <c r="B378" s="27"/>
    </row>
    <row r="379" spans="2:2" x14ac:dyDescent="0.25">
      <c r="B379" s="27"/>
    </row>
    <row r="380" spans="2:2" x14ac:dyDescent="0.25">
      <c r="B380" s="27"/>
    </row>
    <row r="381" spans="2:2" x14ac:dyDescent="0.25">
      <c r="B381" s="27"/>
    </row>
    <row r="382" spans="2:2" x14ac:dyDescent="0.25">
      <c r="B382" s="27"/>
    </row>
    <row r="383" spans="2:2" x14ac:dyDescent="0.25">
      <c r="B383" s="27"/>
    </row>
    <row r="384" spans="2:2" x14ac:dyDescent="0.25">
      <c r="B384" s="27"/>
    </row>
    <row r="385" spans="2:2" x14ac:dyDescent="0.25">
      <c r="B385" s="27"/>
    </row>
    <row r="386" spans="2:2" x14ac:dyDescent="0.25">
      <c r="B386" s="27"/>
    </row>
    <row r="387" spans="2:2" x14ac:dyDescent="0.25">
      <c r="B387" s="27"/>
    </row>
    <row r="388" spans="2:2" x14ac:dyDescent="0.25">
      <c r="B388" s="27"/>
    </row>
    <row r="389" spans="2:2" x14ac:dyDescent="0.25">
      <c r="B389" s="27"/>
    </row>
    <row r="390" spans="2:2" x14ac:dyDescent="0.25">
      <c r="B390" s="27"/>
    </row>
    <row r="391" spans="2:2" x14ac:dyDescent="0.25">
      <c r="B391" s="27"/>
    </row>
    <row r="392" spans="2:2" x14ac:dyDescent="0.25">
      <c r="B392" s="27"/>
    </row>
    <row r="393" spans="2:2" x14ac:dyDescent="0.25">
      <c r="B393" s="27"/>
    </row>
    <row r="394" spans="2:2" x14ac:dyDescent="0.25">
      <c r="B394" s="27"/>
    </row>
    <row r="395" spans="2:2" x14ac:dyDescent="0.25">
      <c r="B395" s="27"/>
    </row>
    <row r="396" spans="2:2" x14ac:dyDescent="0.25">
      <c r="B396" s="27"/>
    </row>
    <row r="397" spans="2:2" x14ac:dyDescent="0.25">
      <c r="B397" s="27"/>
    </row>
    <row r="398" spans="2:2" x14ac:dyDescent="0.25">
      <c r="B398" s="27"/>
    </row>
    <row r="399" spans="2:2" x14ac:dyDescent="0.25">
      <c r="B399" s="27"/>
    </row>
    <row r="400" spans="2:2" x14ac:dyDescent="0.25">
      <c r="B400" s="27"/>
    </row>
    <row r="401" spans="2:2" x14ac:dyDescent="0.25">
      <c r="B401" s="27"/>
    </row>
    <row r="402" spans="2:2" x14ac:dyDescent="0.25">
      <c r="B402" s="27"/>
    </row>
    <row r="403" spans="2:2" x14ac:dyDescent="0.25">
      <c r="B403" s="27"/>
    </row>
    <row r="404" spans="2:2" x14ac:dyDescent="0.25">
      <c r="B404" s="27"/>
    </row>
    <row r="405" spans="2:2" x14ac:dyDescent="0.25">
      <c r="B405" s="27"/>
    </row>
    <row r="406" spans="2:2" x14ac:dyDescent="0.25">
      <c r="B406" s="27"/>
    </row>
    <row r="407" spans="2:2" x14ac:dyDescent="0.25">
      <c r="B407" s="27"/>
    </row>
    <row r="408" spans="2:2" x14ac:dyDescent="0.25">
      <c r="B408" s="27"/>
    </row>
    <row r="409" spans="2:2" x14ac:dyDescent="0.25">
      <c r="B409" s="27"/>
    </row>
    <row r="410" spans="2:2" x14ac:dyDescent="0.25">
      <c r="B410" s="27"/>
    </row>
    <row r="411" spans="2:2" x14ac:dyDescent="0.25">
      <c r="B411" s="27"/>
    </row>
    <row r="412" spans="2:2" x14ac:dyDescent="0.25">
      <c r="B412" s="27"/>
    </row>
    <row r="413" spans="2:2" x14ac:dyDescent="0.25">
      <c r="B413" s="27"/>
    </row>
    <row r="414" spans="2:2" x14ac:dyDescent="0.25">
      <c r="B414" s="27"/>
    </row>
    <row r="415" spans="2:2" x14ac:dyDescent="0.25">
      <c r="B415" s="27"/>
    </row>
    <row r="416" spans="2:2" x14ac:dyDescent="0.25">
      <c r="B416" s="27"/>
    </row>
    <row r="417" spans="2:2" x14ac:dyDescent="0.25">
      <c r="B417" s="27"/>
    </row>
    <row r="418" spans="2:2" x14ac:dyDescent="0.25">
      <c r="B418" s="27"/>
    </row>
    <row r="419" spans="2:2" x14ac:dyDescent="0.25">
      <c r="B419" s="27"/>
    </row>
    <row r="420" spans="2:2" x14ac:dyDescent="0.25">
      <c r="B420" s="27"/>
    </row>
    <row r="421" spans="2:2" x14ac:dyDescent="0.25">
      <c r="B421" s="27"/>
    </row>
    <row r="422" spans="2:2" x14ac:dyDescent="0.25">
      <c r="B422" s="27"/>
    </row>
    <row r="423" spans="2:2" x14ac:dyDescent="0.25">
      <c r="B423" s="27"/>
    </row>
    <row r="424" spans="2:2" x14ac:dyDescent="0.25">
      <c r="B424" s="27"/>
    </row>
    <row r="425" spans="2:2" x14ac:dyDescent="0.25">
      <c r="B425" s="27"/>
    </row>
    <row r="426" spans="2:2" x14ac:dyDescent="0.25">
      <c r="B426" s="27"/>
    </row>
    <row r="427" spans="2:2" x14ac:dyDescent="0.25">
      <c r="B427" s="27"/>
    </row>
    <row r="428" spans="2:2" x14ac:dyDescent="0.25">
      <c r="B428" s="27"/>
    </row>
    <row r="429" spans="2:2" x14ac:dyDescent="0.25">
      <c r="B429" s="27"/>
    </row>
    <row r="430" spans="2:2" x14ac:dyDescent="0.25">
      <c r="B430" s="27"/>
    </row>
    <row r="431" spans="2:2" x14ac:dyDescent="0.25">
      <c r="B431" s="27"/>
    </row>
    <row r="432" spans="2:2" x14ac:dyDescent="0.25">
      <c r="B432" s="27"/>
    </row>
    <row r="433" spans="2:2" x14ac:dyDescent="0.25">
      <c r="B433" s="27"/>
    </row>
    <row r="434" spans="2:2" x14ac:dyDescent="0.25">
      <c r="B434" s="27"/>
    </row>
    <row r="435" spans="2:2" x14ac:dyDescent="0.25">
      <c r="B435" s="27"/>
    </row>
    <row r="436" spans="2:2" x14ac:dyDescent="0.25">
      <c r="B436" s="27"/>
    </row>
    <row r="437" spans="2:2" x14ac:dyDescent="0.25">
      <c r="B437" s="27"/>
    </row>
    <row r="438" spans="2:2" x14ac:dyDescent="0.25">
      <c r="B438" s="27"/>
    </row>
    <row r="439" spans="2:2" x14ac:dyDescent="0.25">
      <c r="B439" s="27"/>
    </row>
    <row r="440" spans="2:2" x14ac:dyDescent="0.25">
      <c r="B440" s="27"/>
    </row>
    <row r="441" spans="2:2" x14ac:dyDescent="0.25">
      <c r="B441" s="27"/>
    </row>
    <row r="442" spans="2:2" x14ac:dyDescent="0.25">
      <c r="B442" s="27"/>
    </row>
    <row r="443" spans="2:2" x14ac:dyDescent="0.25">
      <c r="B443" s="27"/>
    </row>
    <row r="444" spans="2:2" x14ac:dyDescent="0.25">
      <c r="B444" s="27"/>
    </row>
    <row r="445" spans="2:2" x14ac:dyDescent="0.25">
      <c r="B445" s="27"/>
    </row>
    <row r="446" spans="2:2" x14ac:dyDescent="0.25">
      <c r="B446" s="27"/>
    </row>
    <row r="447" spans="2:2" x14ac:dyDescent="0.25">
      <c r="B447" s="27"/>
    </row>
    <row r="448" spans="2:2" x14ac:dyDescent="0.25">
      <c r="B448" s="27"/>
    </row>
    <row r="449" spans="2:2" x14ac:dyDescent="0.25">
      <c r="B449" s="27"/>
    </row>
    <row r="450" spans="2:2" x14ac:dyDescent="0.25">
      <c r="B450" s="27"/>
    </row>
    <row r="451" spans="2:2" x14ac:dyDescent="0.25">
      <c r="B451" s="27"/>
    </row>
    <row r="452" spans="2:2" x14ac:dyDescent="0.25">
      <c r="B452" s="27"/>
    </row>
    <row r="453" spans="2:2" x14ac:dyDescent="0.25">
      <c r="B453" s="27"/>
    </row>
    <row r="454" spans="2:2" x14ac:dyDescent="0.25">
      <c r="B454" s="27"/>
    </row>
    <row r="455" spans="2:2" x14ac:dyDescent="0.25">
      <c r="B455" s="27"/>
    </row>
    <row r="456" spans="2:2" x14ac:dyDescent="0.25">
      <c r="B456" s="27"/>
    </row>
    <row r="457" spans="2:2" x14ac:dyDescent="0.25">
      <c r="B457" s="27"/>
    </row>
    <row r="458" spans="2:2" x14ac:dyDescent="0.25">
      <c r="B458" s="27"/>
    </row>
    <row r="459" spans="2:2" x14ac:dyDescent="0.25">
      <c r="B459" s="27"/>
    </row>
    <row r="460" spans="2:2" x14ac:dyDescent="0.25">
      <c r="B460" s="27"/>
    </row>
    <row r="461" spans="2:2" x14ac:dyDescent="0.25">
      <c r="B461" s="27"/>
    </row>
    <row r="462" spans="2:2" x14ac:dyDescent="0.25">
      <c r="B462" s="27"/>
    </row>
    <row r="463" spans="2:2" x14ac:dyDescent="0.25">
      <c r="B463" s="27"/>
    </row>
    <row r="464" spans="2:2" x14ac:dyDescent="0.25">
      <c r="B464" s="27"/>
    </row>
    <row r="465" spans="2:2" x14ac:dyDescent="0.25">
      <c r="B465" s="27"/>
    </row>
    <row r="466" spans="2:2" x14ac:dyDescent="0.25">
      <c r="B466" s="27"/>
    </row>
    <row r="467" spans="2:2" x14ac:dyDescent="0.25">
      <c r="B467" s="27"/>
    </row>
    <row r="468" spans="2:2" x14ac:dyDescent="0.25">
      <c r="B468" s="27"/>
    </row>
    <row r="469" spans="2:2" x14ac:dyDescent="0.25">
      <c r="B469" s="27"/>
    </row>
    <row r="470" spans="2:2" x14ac:dyDescent="0.25">
      <c r="B470" s="27"/>
    </row>
    <row r="471" spans="2:2" x14ac:dyDescent="0.25">
      <c r="B471" s="27"/>
    </row>
    <row r="472" spans="2:2" x14ac:dyDescent="0.25">
      <c r="B472" s="27"/>
    </row>
    <row r="473" spans="2:2" x14ac:dyDescent="0.25">
      <c r="B473" s="27"/>
    </row>
    <row r="474" spans="2:2" x14ac:dyDescent="0.25">
      <c r="B474" s="27"/>
    </row>
    <row r="475" spans="2:2" x14ac:dyDescent="0.25">
      <c r="B475" s="27"/>
    </row>
    <row r="476" spans="2:2" x14ac:dyDescent="0.25">
      <c r="B476" s="27"/>
    </row>
    <row r="477" spans="2:2" x14ac:dyDescent="0.25">
      <c r="B477" s="27"/>
    </row>
    <row r="478" spans="2:2" x14ac:dyDescent="0.25">
      <c r="B478" s="27"/>
    </row>
    <row r="479" spans="2:2" x14ac:dyDescent="0.25">
      <c r="B479" s="27"/>
    </row>
    <row r="480" spans="2:2" x14ac:dyDescent="0.25">
      <c r="B480" s="27"/>
    </row>
    <row r="481" spans="2:2" x14ac:dyDescent="0.25">
      <c r="B481" s="27"/>
    </row>
    <row r="482" spans="2:2" x14ac:dyDescent="0.25">
      <c r="B482" s="27"/>
    </row>
    <row r="483" spans="2:2" x14ac:dyDescent="0.25">
      <c r="B483" s="27"/>
    </row>
    <row r="484" spans="2:2" x14ac:dyDescent="0.25">
      <c r="B484" s="27"/>
    </row>
    <row r="485" spans="2:2" x14ac:dyDescent="0.25">
      <c r="B485" s="27"/>
    </row>
    <row r="486" spans="2:2" x14ac:dyDescent="0.25">
      <c r="B486" s="27"/>
    </row>
    <row r="487" spans="2:2" x14ac:dyDescent="0.25">
      <c r="B487" s="27"/>
    </row>
    <row r="488" spans="2:2" x14ac:dyDescent="0.25">
      <c r="B488" s="27"/>
    </row>
    <row r="489" spans="2:2" x14ac:dyDescent="0.25">
      <c r="B489" s="27"/>
    </row>
    <row r="490" spans="2:2" x14ac:dyDescent="0.25">
      <c r="B490" s="27"/>
    </row>
    <row r="491" spans="2:2" x14ac:dyDescent="0.25">
      <c r="B491" s="27"/>
    </row>
    <row r="492" spans="2:2" x14ac:dyDescent="0.25">
      <c r="B492" s="27"/>
    </row>
    <row r="493" spans="2:2" x14ac:dyDescent="0.25">
      <c r="B493" s="27"/>
    </row>
    <row r="494" spans="2:2" x14ac:dyDescent="0.25">
      <c r="B494" s="27"/>
    </row>
    <row r="495" spans="2:2" x14ac:dyDescent="0.25">
      <c r="B495" s="27"/>
    </row>
    <row r="496" spans="2:2" x14ac:dyDescent="0.25">
      <c r="B496" s="27"/>
    </row>
    <row r="497" spans="2:2" x14ac:dyDescent="0.25">
      <c r="B497" s="27"/>
    </row>
    <row r="498" spans="2:2" x14ac:dyDescent="0.25">
      <c r="B498" s="27"/>
    </row>
    <row r="499" spans="2:2" x14ac:dyDescent="0.25">
      <c r="B499" s="27"/>
    </row>
    <row r="500" spans="2:2" x14ac:dyDescent="0.25">
      <c r="B500" s="27"/>
    </row>
    <row r="501" spans="2:2" x14ac:dyDescent="0.25">
      <c r="B501" s="27"/>
    </row>
    <row r="502" spans="2:2" x14ac:dyDescent="0.25">
      <c r="B502" s="27"/>
    </row>
    <row r="503" spans="2:2" x14ac:dyDescent="0.25">
      <c r="B503" s="27"/>
    </row>
    <row r="504" spans="2:2" x14ac:dyDescent="0.25">
      <c r="B504" s="27"/>
    </row>
    <row r="505" spans="2:2" x14ac:dyDescent="0.25">
      <c r="B505" s="27"/>
    </row>
    <row r="506" spans="2:2" x14ac:dyDescent="0.25">
      <c r="B506" s="27"/>
    </row>
    <row r="507" spans="2:2" x14ac:dyDescent="0.25">
      <c r="B507" s="27"/>
    </row>
    <row r="508" spans="2:2" x14ac:dyDescent="0.25">
      <c r="B508" s="27"/>
    </row>
    <row r="509" spans="2:2" x14ac:dyDescent="0.25">
      <c r="B509" s="27"/>
    </row>
    <row r="510" spans="2:2" x14ac:dyDescent="0.25">
      <c r="B510" s="27"/>
    </row>
    <row r="511" spans="2:2" x14ac:dyDescent="0.25">
      <c r="B511" s="27"/>
    </row>
    <row r="512" spans="2:2" x14ac:dyDescent="0.25">
      <c r="B512" s="27"/>
    </row>
    <row r="513" spans="2:2" x14ac:dyDescent="0.25">
      <c r="B513" s="27"/>
    </row>
    <row r="514" spans="2:2" x14ac:dyDescent="0.25">
      <c r="B514" s="27"/>
    </row>
    <row r="515" spans="2:2" x14ac:dyDescent="0.25">
      <c r="B515" s="27"/>
    </row>
    <row r="516" spans="2:2" x14ac:dyDescent="0.25">
      <c r="B516" s="27"/>
    </row>
    <row r="517" spans="2:2" x14ac:dyDescent="0.25">
      <c r="B517" s="27"/>
    </row>
    <row r="518" spans="2:2" x14ac:dyDescent="0.25">
      <c r="B518" s="27"/>
    </row>
    <row r="519" spans="2:2" x14ac:dyDescent="0.25">
      <c r="B519" s="27"/>
    </row>
    <row r="520" spans="2:2" x14ac:dyDescent="0.25">
      <c r="B520" s="27"/>
    </row>
    <row r="521" spans="2:2" x14ac:dyDescent="0.25">
      <c r="B521" s="27"/>
    </row>
    <row r="522" spans="2:2" x14ac:dyDescent="0.25">
      <c r="B522" s="27"/>
    </row>
    <row r="523" spans="2:2" x14ac:dyDescent="0.25">
      <c r="B523" s="27"/>
    </row>
    <row r="524" spans="2:2" x14ac:dyDescent="0.25">
      <c r="B524" s="27"/>
    </row>
    <row r="525" spans="2:2" x14ac:dyDescent="0.25">
      <c r="B525" s="27"/>
    </row>
    <row r="526" spans="2:2" x14ac:dyDescent="0.25">
      <c r="B526" s="27"/>
    </row>
    <row r="527" spans="2:2" x14ac:dyDescent="0.25">
      <c r="B527" s="27"/>
    </row>
    <row r="528" spans="2:2" x14ac:dyDescent="0.25">
      <c r="B528" s="27"/>
    </row>
    <row r="529" spans="2:2" x14ac:dyDescent="0.25">
      <c r="B529" s="27"/>
    </row>
    <row r="530" spans="2:2" x14ac:dyDescent="0.25">
      <c r="B530" s="27"/>
    </row>
    <row r="531" spans="2:2" x14ac:dyDescent="0.25">
      <c r="B531" s="27"/>
    </row>
    <row r="532" spans="2:2" x14ac:dyDescent="0.25">
      <c r="B532" s="27"/>
    </row>
    <row r="533" spans="2:2" x14ac:dyDescent="0.25">
      <c r="B533" s="27"/>
    </row>
    <row r="534" spans="2:2" x14ac:dyDescent="0.25">
      <c r="B534" s="27"/>
    </row>
    <row r="535" spans="2:2" x14ac:dyDescent="0.25">
      <c r="B535" s="27"/>
    </row>
    <row r="536" spans="2:2" x14ac:dyDescent="0.25">
      <c r="B536" s="27"/>
    </row>
    <row r="537" spans="2:2" x14ac:dyDescent="0.25">
      <c r="B537" s="27"/>
    </row>
    <row r="538" spans="2:2" x14ac:dyDescent="0.25">
      <c r="B538" s="27"/>
    </row>
    <row r="539" spans="2:2" x14ac:dyDescent="0.25">
      <c r="B539" s="27"/>
    </row>
    <row r="540" spans="2:2" x14ac:dyDescent="0.25">
      <c r="B540" s="27"/>
    </row>
    <row r="541" spans="2:2" x14ac:dyDescent="0.25">
      <c r="B541" s="27"/>
    </row>
    <row r="542" spans="2:2" x14ac:dyDescent="0.25">
      <c r="B542" s="27"/>
    </row>
    <row r="543" spans="2:2" x14ac:dyDescent="0.25">
      <c r="B543" s="27"/>
    </row>
    <row r="544" spans="2:2" x14ac:dyDescent="0.25">
      <c r="B544" s="27"/>
    </row>
    <row r="545" spans="2:2" x14ac:dyDescent="0.25">
      <c r="B545" s="27"/>
    </row>
    <row r="546" spans="2:2" x14ac:dyDescent="0.25">
      <c r="B546" s="27"/>
    </row>
    <row r="547" spans="2:2" x14ac:dyDescent="0.25">
      <c r="B547" s="27"/>
    </row>
    <row r="548" spans="2:2" x14ac:dyDescent="0.25">
      <c r="B548" s="27"/>
    </row>
    <row r="549" spans="2:2" x14ac:dyDescent="0.25">
      <c r="B549" s="27"/>
    </row>
    <row r="550" spans="2:2" x14ac:dyDescent="0.25">
      <c r="B550" s="27"/>
    </row>
    <row r="551" spans="2:2" x14ac:dyDescent="0.25">
      <c r="B551" s="27"/>
    </row>
    <row r="552" spans="2:2" x14ac:dyDescent="0.25">
      <c r="B552" s="27"/>
    </row>
    <row r="553" spans="2:2" x14ac:dyDescent="0.25">
      <c r="B553" s="27"/>
    </row>
    <row r="554" spans="2:2" x14ac:dyDescent="0.25">
      <c r="B554" s="27"/>
    </row>
    <row r="555" spans="2:2" x14ac:dyDescent="0.25">
      <c r="B555" s="27"/>
    </row>
    <row r="556" spans="2:2" x14ac:dyDescent="0.25">
      <c r="B556" s="27"/>
    </row>
    <row r="557" spans="2:2" x14ac:dyDescent="0.25">
      <c r="B557" s="27"/>
    </row>
    <row r="558" spans="2:2" x14ac:dyDescent="0.25">
      <c r="B558" s="27"/>
    </row>
    <row r="559" spans="2:2" x14ac:dyDescent="0.25">
      <c r="B559" s="27"/>
    </row>
    <row r="560" spans="2:2" x14ac:dyDescent="0.25">
      <c r="B560" s="27"/>
    </row>
    <row r="561" spans="2:2" x14ac:dyDescent="0.25">
      <c r="B561" s="27"/>
    </row>
    <row r="562" spans="2:2" x14ac:dyDescent="0.25">
      <c r="B562" s="27"/>
    </row>
    <row r="563" spans="2:2" x14ac:dyDescent="0.25">
      <c r="B563" s="27"/>
    </row>
    <row r="564" spans="2:2" x14ac:dyDescent="0.25">
      <c r="B564" s="27"/>
    </row>
    <row r="565" spans="2:2" x14ac:dyDescent="0.25">
      <c r="B565" s="27"/>
    </row>
    <row r="566" spans="2:2" x14ac:dyDescent="0.25">
      <c r="B566" s="27"/>
    </row>
    <row r="567" spans="2:2" x14ac:dyDescent="0.25">
      <c r="B567" s="27"/>
    </row>
    <row r="568" spans="2:2" x14ac:dyDescent="0.25">
      <c r="B568" s="27"/>
    </row>
    <row r="569" spans="2:2" x14ac:dyDescent="0.25">
      <c r="B569" s="27"/>
    </row>
    <row r="570" spans="2:2" x14ac:dyDescent="0.25">
      <c r="B570" s="27"/>
    </row>
    <row r="571" spans="2:2" x14ac:dyDescent="0.25">
      <c r="B571" s="27"/>
    </row>
    <row r="572" spans="2:2" x14ac:dyDescent="0.25">
      <c r="B572" s="27"/>
    </row>
    <row r="573" spans="2:2" x14ac:dyDescent="0.25">
      <c r="B573" s="27"/>
    </row>
    <row r="574" spans="2:2" x14ac:dyDescent="0.25">
      <c r="B574" s="27"/>
    </row>
  </sheetData>
  <phoneticPr fontId="16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Kozłowski</dc:creator>
  <cp:lastModifiedBy>Kozłowski Rafał</cp:lastModifiedBy>
  <cp:lastPrinted>2020-05-12T13:32:33Z</cp:lastPrinted>
  <dcterms:created xsi:type="dcterms:W3CDTF">2020-05-12T10:32:44Z</dcterms:created>
  <dcterms:modified xsi:type="dcterms:W3CDTF">2025-11-05T14:37:52Z</dcterms:modified>
</cp:coreProperties>
</file>